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ogram Files (x86)\StarCraft\Maps\My Maps\Squad Defense\"/>
    </mc:Choice>
  </mc:AlternateContent>
  <bookViews>
    <workbookView xWindow="0" yWindow="0" windowWidth="28800" windowHeight="12210"/>
  </bookViews>
  <sheets>
    <sheet name="Squad Defense Unit Stats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99" i="1" l="1"/>
  <c r="X98" i="1"/>
  <c r="X97" i="1"/>
  <c r="X96" i="1"/>
  <c r="X95" i="1"/>
  <c r="X94" i="1"/>
  <c r="X93" i="1"/>
  <c r="X92" i="1"/>
  <c r="X91" i="1"/>
  <c r="X89" i="1"/>
  <c r="X88" i="1"/>
  <c r="X87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6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7" i="1"/>
  <c r="X46" i="1"/>
  <c r="X45" i="1"/>
  <c r="X44" i="1"/>
  <c r="X43" i="1"/>
  <c r="X39" i="1"/>
  <c r="X38" i="1"/>
  <c r="X37" i="1"/>
  <c r="X36" i="1"/>
  <c r="X35" i="1"/>
  <c r="X34" i="1"/>
  <c r="X33" i="1"/>
  <c r="X32" i="1"/>
  <c r="X31" i="1"/>
  <c r="X29" i="1"/>
  <c r="X28" i="1"/>
  <c r="X26" i="1"/>
  <c r="X25" i="1"/>
  <c r="X24" i="1"/>
  <c r="X23" i="1"/>
  <c r="X22" i="1"/>
  <c r="X21" i="1"/>
  <c r="X20" i="1"/>
  <c r="X19" i="1"/>
  <c r="X18" i="1"/>
  <c r="X17" i="1"/>
  <c r="X16" i="1"/>
  <c r="X14" i="1"/>
  <c r="X13" i="1"/>
  <c r="X11" i="1"/>
  <c r="X10" i="1"/>
  <c r="X9" i="1"/>
  <c r="X8" i="1"/>
  <c r="X7" i="1"/>
  <c r="X6" i="1"/>
  <c r="X5" i="1"/>
  <c r="X4" i="1"/>
  <c r="X3" i="1"/>
  <c r="V99" i="1"/>
  <c r="V98" i="1"/>
  <c r="W99" i="1"/>
  <c r="W98" i="1"/>
  <c r="W97" i="1"/>
  <c r="W96" i="1"/>
  <c r="W95" i="1"/>
  <c r="W94" i="1"/>
  <c r="W93" i="1"/>
  <c r="W92" i="1"/>
  <c r="W91" i="1"/>
  <c r="W89" i="1"/>
  <c r="W88" i="1"/>
  <c r="W87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6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7" i="1"/>
  <c r="W46" i="1"/>
  <c r="W45" i="1"/>
  <c r="W44" i="1"/>
  <c r="W43" i="1"/>
  <c r="W39" i="1"/>
  <c r="W38" i="1"/>
  <c r="W37" i="1"/>
  <c r="W36" i="1"/>
  <c r="W35" i="1"/>
  <c r="W34" i="1"/>
  <c r="W33" i="1"/>
  <c r="W32" i="1"/>
  <c r="W31" i="1"/>
  <c r="W29" i="1"/>
  <c r="W28" i="1"/>
  <c r="W26" i="1"/>
  <c r="W25" i="1"/>
  <c r="W24" i="1"/>
  <c r="W23" i="1"/>
  <c r="W22" i="1"/>
  <c r="W21" i="1"/>
  <c r="W20" i="1"/>
  <c r="W19" i="1"/>
  <c r="W18" i="1"/>
  <c r="W17" i="1"/>
  <c r="W16" i="1"/>
  <c r="W14" i="1"/>
  <c r="W13" i="1"/>
  <c r="W11" i="1"/>
  <c r="W10" i="1"/>
  <c r="W9" i="1"/>
  <c r="W8" i="1"/>
  <c r="W7" i="1"/>
  <c r="W6" i="1"/>
  <c r="W5" i="1"/>
  <c r="W4" i="1"/>
  <c r="W3" i="1"/>
  <c r="V97" i="1"/>
  <c r="V96" i="1"/>
  <c r="V95" i="1"/>
  <c r="V94" i="1"/>
  <c r="V93" i="1"/>
  <c r="V92" i="1"/>
  <c r="V91" i="1"/>
  <c r="V89" i="1"/>
  <c r="V88" i="1"/>
  <c r="V87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6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7" i="1"/>
  <c r="V46" i="1"/>
  <c r="V45" i="1"/>
  <c r="V44" i="1"/>
  <c r="V43" i="1"/>
  <c r="V39" i="1"/>
  <c r="V38" i="1"/>
  <c r="V37" i="1"/>
  <c r="V36" i="1"/>
  <c r="V35" i="1"/>
  <c r="V34" i="1"/>
  <c r="V33" i="1"/>
  <c r="V32" i="1"/>
  <c r="V31" i="1"/>
  <c r="V29" i="1"/>
  <c r="V28" i="1"/>
  <c r="V26" i="1"/>
  <c r="V25" i="1"/>
  <c r="V24" i="1"/>
  <c r="V23" i="1"/>
  <c r="V22" i="1"/>
  <c r="V21" i="1"/>
  <c r="V20" i="1"/>
  <c r="V19" i="1"/>
  <c r="V18" i="1"/>
  <c r="V17" i="1"/>
  <c r="V16" i="1"/>
  <c r="V14" i="1"/>
  <c r="V13" i="1"/>
  <c r="V11" i="1"/>
  <c r="V10" i="1"/>
  <c r="V9" i="1"/>
  <c r="V8" i="1"/>
  <c r="V7" i="1"/>
  <c r="V6" i="1"/>
  <c r="V5" i="1"/>
  <c r="V4" i="1"/>
  <c r="V3" i="1"/>
  <c r="R44" i="1"/>
  <c r="Q44" i="1"/>
  <c r="R45" i="1"/>
  <c r="N45" i="1"/>
  <c r="T45" i="1" s="1"/>
  <c r="N44" i="1"/>
  <c r="Q45" i="1"/>
  <c r="M45" i="1"/>
  <c r="S45" i="1" s="1"/>
  <c r="P45" i="1"/>
  <c r="O45" i="1"/>
  <c r="R21" i="1"/>
  <c r="Q21" i="1"/>
  <c r="P21" i="1"/>
  <c r="O21" i="1"/>
  <c r="N21" i="1"/>
  <c r="T21" i="1" s="1"/>
  <c r="M21" i="1"/>
  <c r="S21" i="1" s="1"/>
  <c r="R10" i="1"/>
  <c r="Q10" i="1"/>
  <c r="P10" i="1"/>
  <c r="O10" i="1"/>
  <c r="N10" i="1"/>
  <c r="T10" i="1" s="1"/>
  <c r="M10" i="1"/>
  <c r="S10" i="1" s="1"/>
  <c r="R96" i="1"/>
  <c r="Q96" i="1"/>
  <c r="P96" i="1"/>
  <c r="O96" i="1"/>
  <c r="N96" i="1"/>
  <c r="T96" i="1" s="1"/>
  <c r="M96" i="1"/>
  <c r="S96" i="1" s="1"/>
  <c r="R95" i="1"/>
  <c r="Q95" i="1"/>
  <c r="P95" i="1"/>
  <c r="O95" i="1"/>
  <c r="N95" i="1"/>
  <c r="T95" i="1" s="1"/>
  <c r="M95" i="1"/>
  <c r="S95" i="1" s="1"/>
  <c r="R87" i="1"/>
  <c r="Q87" i="1"/>
  <c r="P87" i="1"/>
  <c r="O87" i="1"/>
  <c r="N87" i="1"/>
  <c r="T87" i="1" s="1"/>
  <c r="M87" i="1"/>
  <c r="S87" i="1" s="1"/>
  <c r="R88" i="1"/>
  <c r="Q88" i="1"/>
  <c r="P88" i="1"/>
  <c r="O88" i="1"/>
  <c r="N88" i="1"/>
  <c r="T88" i="1" s="1"/>
  <c r="M88" i="1"/>
  <c r="R97" i="1"/>
  <c r="R94" i="1"/>
  <c r="R93" i="1"/>
  <c r="R92" i="1"/>
  <c r="R91" i="1"/>
  <c r="R89" i="1"/>
  <c r="R85" i="1"/>
  <c r="R84" i="1"/>
  <c r="R83" i="1"/>
  <c r="R82" i="1"/>
  <c r="R81" i="1"/>
  <c r="R80" i="1"/>
  <c r="R79" i="1"/>
  <c r="R78" i="1"/>
  <c r="R77" i="1"/>
  <c r="R75" i="1"/>
  <c r="R74" i="1"/>
  <c r="R73" i="1"/>
  <c r="R72" i="1"/>
  <c r="R71" i="1"/>
  <c r="R70" i="1"/>
  <c r="R69" i="1"/>
  <c r="R68" i="1"/>
  <c r="R64" i="1"/>
  <c r="R58" i="1"/>
  <c r="R54" i="1"/>
  <c r="R53" i="1"/>
  <c r="R35" i="1"/>
  <c r="R34" i="1"/>
  <c r="R63" i="1"/>
  <c r="R62" i="1"/>
  <c r="R61" i="1"/>
  <c r="R57" i="1"/>
  <c r="R60" i="1"/>
  <c r="R59" i="1"/>
  <c r="R56" i="1"/>
  <c r="R55" i="1"/>
  <c r="R52" i="1"/>
  <c r="R51" i="1"/>
  <c r="R50" i="1"/>
  <c r="R49" i="1"/>
  <c r="R47" i="1"/>
  <c r="R46" i="1"/>
  <c r="R39" i="1"/>
  <c r="R38" i="1"/>
  <c r="R37" i="1"/>
  <c r="R36" i="1"/>
  <c r="R33" i="1"/>
  <c r="R32" i="1"/>
  <c r="R31" i="1"/>
  <c r="R26" i="1"/>
  <c r="R25" i="1"/>
  <c r="R24" i="1"/>
  <c r="R23" i="1"/>
  <c r="R22" i="1"/>
  <c r="R20" i="1"/>
  <c r="R19" i="1"/>
  <c r="R18" i="1"/>
  <c r="R17" i="1"/>
  <c r="R16" i="1"/>
  <c r="R14" i="1"/>
  <c r="R11" i="1"/>
  <c r="R7" i="1"/>
  <c r="R6" i="1"/>
  <c r="R5" i="1"/>
  <c r="R4" i="1"/>
  <c r="R3" i="1"/>
  <c r="Q99" i="1"/>
  <c r="Q98" i="1"/>
  <c r="Q97" i="1"/>
  <c r="Q94" i="1"/>
  <c r="Q93" i="1"/>
  <c r="Q92" i="1"/>
  <c r="Q91" i="1"/>
  <c r="Q89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6" i="1"/>
  <c r="Q64" i="1"/>
  <c r="Q58" i="1"/>
  <c r="Q54" i="1"/>
  <c r="Q53" i="1"/>
  <c r="Q35" i="1"/>
  <c r="Q34" i="1"/>
  <c r="Q63" i="1"/>
  <c r="Q62" i="1"/>
  <c r="Q61" i="1"/>
  <c r="Q57" i="1"/>
  <c r="Q60" i="1"/>
  <c r="Q59" i="1"/>
  <c r="Q56" i="1"/>
  <c r="Q55" i="1"/>
  <c r="Q52" i="1"/>
  <c r="Q51" i="1"/>
  <c r="Q50" i="1"/>
  <c r="Q49" i="1"/>
  <c r="Q47" i="1"/>
  <c r="Q46" i="1"/>
  <c r="Q43" i="1"/>
  <c r="Q39" i="1"/>
  <c r="Q38" i="1"/>
  <c r="Q37" i="1"/>
  <c r="Q36" i="1"/>
  <c r="Q33" i="1"/>
  <c r="Q32" i="1"/>
  <c r="Q31" i="1"/>
  <c r="Q29" i="1"/>
  <c r="Q28" i="1"/>
  <c r="Q26" i="1"/>
  <c r="Q25" i="1"/>
  <c r="Q9" i="1"/>
  <c r="Q24" i="1"/>
  <c r="Q23" i="1"/>
  <c r="Q22" i="1"/>
  <c r="Q20" i="1"/>
  <c r="Q19" i="1"/>
  <c r="Q18" i="1"/>
  <c r="Q17" i="1"/>
  <c r="Q16" i="1"/>
  <c r="Q14" i="1"/>
  <c r="Q13" i="1"/>
  <c r="Q11" i="1"/>
  <c r="Q8" i="1"/>
  <c r="Q7" i="1"/>
  <c r="Q6" i="1"/>
  <c r="Q5" i="1"/>
  <c r="Q4" i="1"/>
  <c r="Q3" i="1"/>
  <c r="P99" i="1"/>
  <c r="P98" i="1"/>
  <c r="P97" i="1"/>
  <c r="P94" i="1"/>
  <c r="P93" i="1"/>
  <c r="P92" i="1"/>
  <c r="P91" i="1"/>
  <c r="P90" i="1"/>
  <c r="P89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6" i="1"/>
  <c r="P65" i="1"/>
  <c r="P64" i="1"/>
  <c r="P58" i="1"/>
  <c r="P54" i="1"/>
  <c r="P53" i="1"/>
  <c r="P48" i="1"/>
  <c r="P44" i="1"/>
  <c r="P41" i="1"/>
  <c r="P35" i="1"/>
  <c r="P34" i="1"/>
  <c r="P63" i="1"/>
  <c r="P62" i="1"/>
  <c r="P61" i="1"/>
  <c r="P57" i="1"/>
  <c r="P60" i="1"/>
  <c r="P59" i="1"/>
  <c r="P56" i="1"/>
  <c r="P55" i="1"/>
  <c r="P52" i="1"/>
  <c r="P51" i="1"/>
  <c r="P50" i="1"/>
  <c r="P49" i="1"/>
  <c r="P47" i="1"/>
  <c r="P46" i="1"/>
  <c r="P43" i="1"/>
  <c r="P42" i="1"/>
  <c r="P40" i="1"/>
  <c r="P39" i="1"/>
  <c r="P38" i="1"/>
  <c r="P37" i="1"/>
  <c r="P36" i="1"/>
  <c r="P33" i="1"/>
  <c r="P32" i="1"/>
  <c r="P31" i="1"/>
  <c r="P29" i="1"/>
  <c r="P28" i="1"/>
  <c r="P27" i="1"/>
  <c r="P26" i="1"/>
  <c r="P25" i="1"/>
  <c r="P9" i="1"/>
  <c r="P24" i="1"/>
  <c r="P23" i="1"/>
  <c r="P22" i="1"/>
  <c r="P20" i="1"/>
  <c r="P19" i="1"/>
  <c r="P18" i="1"/>
  <c r="P17" i="1"/>
  <c r="P16" i="1"/>
  <c r="P15" i="1"/>
  <c r="P14" i="1"/>
  <c r="P13" i="1"/>
  <c r="P12" i="1"/>
  <c r="P11" i="1"/>
  <c r="P8" i="1"/>
  <c r="P7" i="1"/>
  <c r="P6" i="1"/>
  <c r="P5" i="1"/>
  <c r="P4" i="1"/>
  <c r="P3" i="1"/>
  <c r="O99" i="1"/>
  <c r="O98" i="1"/>
  <c r="O97" i="1"/>
  <c r="O94" i="1"/>
  <c r="O93" i="1"/>
  <c r="O92" i="1"/>
  <c r="O91" i="1"/>
  <c r="O90" i="1"/>
  <c r="O89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6" i="1"/>
  <c r="O65" i="1"/>
  <c r="O64" i="1"/>
  <c r="O58" i="1"/>
  <c r="O54" i="1"/>
  <c r="O53" i="1"/>
  <c r="O48" i="1"/>
  <c r="O44" i="1"/>
  <c r="O41" i="1"/>
  <c r="O35" i="1"/>
  <c r="O34" i="1"/>
  <c r="O63" i="1"/>
  <c r="O62" i="1"/>
  <c r="O61" i="1"/>
  <c r="O57" i="1"/>
  <c r="O60" i="1"/>
  <c r="O59" i="1"/>
  <c r="O56" i="1"/>
  <c r="O55" i="1"/>
  <c r="O52" i="1"/>
  <c r="O51" i="1"/>
  <c r="O50" i="1"/>
  <c r="O49" i="1"/>
  <c r="O47" i="1"/>
  <c r="O46" i="1"/>
  <c r="O43" i="1"/>
  <c r="O42" i="1"/>
  <c r="O40" i="1"/>
  <c r="O39" i="1"/>
  <c r="O38" i="1"/>
  <c r="O37" i="1"/>
  <c r="O36" i="1"/>
  <c r="O33" i="1"/>
  <c r="O32" i="1"/>
  <c r="O31" i="1"/>
  <c r="O29" i="1"/>
  <c r="O28" i="1"/>
  <c r="O27" i="1"/>
  <c r="O26" i="1"/>
  <c r="O25" i="1"/>
  <c r="O9" i="1"/>
  <c r="O24" i="1"/>
  <c r="O23" i="1"/>
  <c r="O22" i="1"/>
  <c r="O20" i="1"/>
  <c r="O19" i="1"/>
  <c r="O18" i="1"/>
  <c r="O17" i="1"/>
  <c r="O16" i="1"/>
  <c r="O15" i="1"/>
  <c r="O14" i="1"/>
  <c r="O13" i="1"/>
  <c r="O12" i="1"/>
  <c r="O11" i="1"/>
  <c r="O8" i="1"/>
  <c r="O7" i="1"/>
  <c r="O6" i="1"/>
  <c r="O5" i="1"/>
  <c r="O4" i="1"/>
  <c r="O3" i="1"/>
  <c r="N5" i="1"/>
  <c r="M5" i="1"/>
  <c r="N97" i="1"/>
  <c r="N94" i="1"/>
  <c r="N93" i="1"/>
  <c r="N92" i="1"/>
  <c r="N91" i="1"/>
  <c r="N89" i="1"/>
  <c r="N85" i="1"/>
  <c r="N84" i="1"/>
  <c r="N83" i="1"/>
  <c r="N82" i="1"/>
  <c r="N81" i="1"/>
  <c r="N80" i="1"/>
  <c r="N79" i="1"/>
  <c r="N78" i="1"/>
  <c r="N77" i="1"/>
  <c r="N75" i="1"/>
  <c r="N74" i="1"/>
  <c r="N73" i="1"/>
  <c r="N72" i="1"/>
  <c r="N71" i="1"/>
  <c r="N70" i="1"/>
  <c r="N69" i="1"/>
  <c r="N68" i="1"/>
  <c r="N64" i="1"/>
  <c r="T64" i="1" s="1"/>
  <c r="N58" i="1"/>
  <c r="N54" i="1"/>
  <c r="T54" i="1" s="1"/>
  <c r="N53" i="1"/>
  <c r="N35" i="1"/>
  <c r="N34" i="1"/>
  <c r="N63" i="1"/>
  <c r="N62" i="1"/>
  <c r="T62" i="1" s="1"/>
  <c r="N61" i="1"/>
  <c r="N57" i="1"/>
  <c r="T57" i="1" s="1"/>
  <c r="N60" i="1"/>
  <c r="N59" i="1"/>
  <c r="N56" i="1"/>
  <c r="N55" i="1"/>
  <c r="N52" i="1"/>
  <c r="N51" i="1"/>
  <c r="N50" i="1"/>
  <c r="N49" i="1"/>
  <c r="N47" i="1"/>
  <c r="N46" i="1"/>
  <c r="N39" i="1"/>
  <c r="N38" i="1"/>
  <c r="N37" i="1"/>
  <c r="N36" i="1"/>
  <c r="N33" i="1"/>
  <c r="N32" i="1"/>
  <c r="N31" i="1"/>
  <c r="N26" i="1"/>
  <c r="N25" i="1"/>
  <c r="N24" i="1"/>
  <c r="N23" i="1"/>
  <c r="N22" i="1"/>
  <c r="T22" i="1" s="1"/>
  <c r="N20" i="1"/>
  <c r="N19" i="1"/>
  <c r="T19" i="1" s="1"/>
  <c r="N18" i="1"/>
  <c r="N17" i="1"/>
  <c r="N16" i="1"/>
  <c r="N14" i="1"/>
  <c r="N11" i="1"/>
  <c r="N7" i="1"/>
  <c r="N6" i="1"/>
  <c r="N4" i="1"/>
  <c r="N3" i="1"/>
  <c r="T3" i="1" s="1"/>
  <c r="M99" i="1"/>
  <c r="S99" i="1" s="1"/>
  <c r="M98" i="1"/>
  <c r="S98" i="1" s="1"/>
  <c r="M97" i="1"/>
  <c r="M94" i="1"/>
  <c r="M93" i="1"/>
  <c r="M92" i="1"/>
  <c r="M91" i="1"/>
  <c r="M89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6" i="1"/>
  <c r="M64" i="1"/>
  <c r="M58" i="1"/>
  <c r="M54" i="1"/>
  <c r="M53" i="1"/>
  <c r="M44" i="1"/>
  <c r="M35" i="1"/>
  <c r="M34" i="1"/>
  <c r="M63" i="1"/>
  <c r="M62" i="1"/>
  <c r="M61" i="1"/>
  <c r="M57" i="1"/>
  <c r="M60" i="1"/>
  <c r="M59" i="1"/>
  <c r="M56" i="1"/>
  <c r="M55" i="1"/>
  <c r="M52" i="1"/>
  <c r="M51" i="1"/>
  <c r="M50" i="1"/>
  <c r="M49" i="1"/>
  <c r="M47" i="1"/>
  <c r="M46" i="1"/>
  <c r="M43" i="1"/>
  <c r="M39" i="1"/>
  <c r="M38" i="1"/>
  <c r="M37" i="1"/>
  <c r="M36" i="1"/>
  <c r="M33" i="1"/>
  <c r="M32" i="1"/>
  <c r="M31" i="1"/>
  <c r="M29" i="1"/>
  <c r="M28" i="1"/>
  <c r="M26" i="1"/>
  <c r="M25" i="1"/>
  <c r="M9" i="1"/>
  <c r="M24" i="1"/>
  <c r="M23" i="1"/>
  <c r="M22" i="1"/>
  <c r="M20" i="1"/>
  <c r="M19" i="1"/>
  <c r="M18" i="1"/>
  <c r="M17" i="1"/>
  <c r="M16" i="1"/>
  <c r="M14" i="1"/>
  <c r="M13" i="1"/>
  <c r="M11" i="1"/>
  <c r="M8" i="1"/>
  <c r="M7" i="1"/>
  <c r="M6" i="1"/>
  <c r="M4" i="1"/>
  <c r="M3" i="1"/>
  <c r="S3" i="1" s="1"/>
  <c r="T73" i="1" l="1"/>
  <c r="T36" i="1"/>
  <c r="T75" i="1"/>
  <c r="T32" i="1"/>
  <c r="T49" i="1"/>
  <c r="T82" i="1"/>
  <c r="T51" i="1"/>
  <c r="T84" i="1"/>
  <c r="S5" i="1"/>
  <c r="S37" i="1"/>
  <c r="S64" i="1"/>
  <c r="S82" i="1"/>
  <c r="S18" i="1"/>
  <c r="S38" i="1"/>
  <c r="S66" i="1"/>
  <c r="S75" i="1"/>
  <c r="T14" i="1"/>
  <c r="T52" i="1"/>
  <c r="T77" i="1"/>
  <c r="S14" i="1"/>
  <c r="S24" i="1"/>
  <c r="S33" i="1"/>
  <c r="S49" i="1"/>
  <c r="S57" i="1"/>
  <c r="S54" i="1"/>
  <c r="S72" i="1"/>
  <c r="S80" i="1"/>
  <c r="S92" i="1"/>
  <c r="T6" i="1"/>
  <c r="S4" i="1"/>
  <c r="S16" i="1"/>
  <c r="S9" i="1"/>
  <c r="S36" i="1"/>
  <c r="S50" i="1"/>
  <c r="S61" i="1"/>
  <c r="S58" i="1"/>
  <c r="S73" i="1"/>
  <c r="S81" i="1"/>
  <c r="S93" i="1"/>
  <c r="T7" i="1"/>
  <c r="T20" i="1"/>
  <c r="T33" i="1"/>
  <c r="T50" i="1"/>
  <c r="T61" i="1"/>
  <c r="T58" i="1"/>
  <c r="T74" i="1"/>
  <c r="T83" i="1"/>
  <c r="S25" i="1"/>
  <c r="S62" i="1"/>
  <c r="S74" i="1"/>
  <c r="T11" i="1"/>
  <c r="S6" i="1"/>
  <c r="S63" i="1"/>
  <c r="S83" i="1"/>
  <c r="T23" i="1"/>
  <c r="T68" i="1"/>
  <c r="T85" i="1"/>
  <c r="S19" i="1"/>
  <c r="S39" i="1"/>
  <c r="S68" i="1"/>
  <c r="S84" i="1"/>
  <c r="T24" i="1"/>
  <c r="T55" i="1"/>
  <c r="T69" i="1"/>
  <c r="T91" i="1"/>
  <c r="S20" i="1"/>
  <c r="S43" i="1"/>
  <c r="S35" i="1"/>
  <c r="S77" i="1"/>
  <c r="S85" i="1"/>
  <c r="T25" i="1"/>
  <c r="T39" i="1"/>
  <c r="T35" i="1"/>
  <c r="T79" i="1"/>
  <c r="S11" i="1"/>
  <c r="S22" i="1"/>
  <c r="S31" i="1"/>
  <c r="S46" i="1"/>
  <c r="S59" i="1"/>
  <c r="S44" i="1"/>
  <c r="S70" i="1"/>
  <c r="S78" i="1"/>
  <c r="S89" i="1"/>
  <c r="T4" i="1"/>
  <c r="T17" i="1"/>
  <c r="T26" i="1"/>
  <c r="T46" i="1"/>
  <c r="T59" i="1"/>
  <c r="T44" i="1"/>
  <c r="T71" i="1"/>
  <c r="T80" i="1"/>
  <c r="T93" i="1"/>
  <c r="S17" i="1"/>
  <c r="S51" i="1"/>
  <c r="S94" i="1"/>
  <c r="S26" i="1"/>
  <c r="S52" i="1"/>
  <c r="T37" i="1"/>
  <c r="T63" i="1"/>
  <c r="S7" i="1"/>
  <c r="S28" i="1"/>
  <c r="S55" i="1"/>
  <c r="S34" i="1"/>
  <c r="S76" i="1"/>
  <c r="T38" i="1"/>
  <c r="T34" i="1"/>
  <c r="T78" i="1"/>
  <c r="S8" i="1"/>
  <c r="S29" i="1"/>
  <c r="S56" i="1"/>
  <c r="S69" i="1"/>
  <c r="T16" i="1"/>
  <c r="T56" i="1"/>
  <c r="T70" i="1"/>
  <c r="T92" i="1"/>
  <c r="S13" i="1"/>
  <c r="S23" i="1"/>
  <c r="S32" i="1"/>
  <c r="S47" i="1"/>
  <c r="S60" i="1"/>
  <c r="S53" i="1"/>
  <c r="S71" i="1"/>
  <c r="S79" i="1"/>
  <c r="S91" i="1"/>
  <c r="T5" i="1"/>
  <c r="T18" i="1"/>
  <c r="T31" i="1"/>
  <c r="T47" i="1"/>
  <c r="T60" i="1"/>
  <c r="T53" i="1"/>
  <c r="T72" i="1"/>
  <c r="T81" i="1"/>
  <c r="T94" i="1"/>
  <c r="T97" i="1"/>
  <c r="S97" i="1"/>
  <c r="T89" i="1"/>
  <c r="S88" i="1"/>
</calcChain>
</file>

<file path=xl/sharedStrings.xml><?xml version="1.0" encoding="utf-8"?>
<sst xmlns="http://schemas.openxmlformats.org/spreadsheetml/2006/main" count="212" uniqueCount="171">
  <si>
    <t>Unit</t>
  </si>
  <si>
    <t>Zerg</t>
  </si>
  <si>
    <t>Broodling</t>
  </si>
  <si>
    <t>Zergling</t>
  </si>
  <si>
    <t>Ultralisk</t>
  </si>
  <si>
    <t>Hydralisk</t>
  </si>
  <si>
    <t>Infested Terran</t>
  </si>
  <si>
    <t>Mutalisk</t>
  </si>
  <si>
    <t>Queen</t>
  </si>
  <si>
    <t>Devourer</t>
  </si>
  <si>
    <t>Defiler</t>
  </si>
  <si>
    <t>Ancient Guardian</t>
  </si>
  <si>
    <t>Devouring One</t>
  </si>
  <si>
    <t>Flesh Ripper</t>
  </si>
  <si>
    <t>Guardian</t>
  </si>
  <si>
    <t>Lurker</t>
  </si>
  <si>
    <t>Dragon</t>
  </si>
  <si>
    <t>Hunter Killer</t>
  </si>
  <si>
    <t>Duran Clone</t>
  </si>
  <si>
    <t>Scourge</t>
  </si>
  <si>
    <t>Infested Kerrigan</t>
  </si>
  <si>
    <t>Infested Duran</t>
  </si>
  <si>
    <t>Unclean One</t>
  </si>
  <si>
    <t>Terran</t>
  </si>
  <si>
    <t>Marine</t>
  </si>
  <si>
    <t>Vulture</t>
  </si>
  <si>
    <t>Firebat</t>
  </si>
  <si>
    <t>Science Vessel</t>
  </si>
  <si>
    <t>Medic</t>
  </si>
  <si>
    <t>SCV</t>
  </si>
  <si>
    <t>Drone</t>
  </si>
  <si>
    <t>Speed Machine</t>
  </si>
  <si>
    <t>Ghost</t>
  </si>
  <si>
    <t>Gui Montag</t>
  </si>
  <si>
    <t>Veteran Marine</t>
  </si>
  <si>
    <t>Alexei Stukov</t>
  </si>
  <si>
    <t>Special Ops</t>
  </si>
  <si>
    <t>Dropship</t>
  </si>
  <si>
    <t>Battlecruiser</t>
  </si>
  <si>
    <t>Magellan</t>
  </si>
  <si>
    <t>Norad II</t>
  </si>
  <si>
    <t>Hyperion</t>
  </si>
  <si>
    <t>Zealot</t>
  </si>
  <si>
    <t>Arbiter</t>
  </si>
  <si>
    <t>Dragoon</t>
  </si>
  <si>
    <t>Dark Templar</t>
  </si>
  <si>
    <t>Archon</t>
  </si>
  <si>
    <t>Danimoth</t>
  </si>
  <si>
    <t>Probe</t>
  </si>
  <si>
    <t>Corsair</t>
  </si>
  <si>
    <t>Reaver</t>
  </si>
  <si>
    <t>Elite Dragoon</t>
  </si>
  <si>
    <t>Warbringer</t>
  </si>
  <si>
    <t>Ascended Dark Templar</t>
  </si>
  <si>
    <t>High Templar</t>
  </si>
  <si>
    <t>Dark Archon</t>
  </si>
  <si>
    <t>Ascended Archon</t>
  </si>
  <si>
    <t>Zeratul</t>
  </si>
  <si>
    <t>Tassadar</t>
  </si>
  <si>
    <t>Fenix</t>
  </si>
  <si>
    <t>Cost</t>
  </si>
  <si>
    <t>HP</t>
  </si>
  <si>
    <t>SHLD</t>
  </si>
  <si>
    <t>ARM</t>
  </si>
  <si>
    <t>DMG</t>
  </si>
  <si>
    <t>DMG/UPG</t>
  </si>
  <si>
    <t>Protoss</t>
  </si>
  <si>
    <t>RNG</t>
  </si>
  <si>
    <t>Melee</t>
  </si>
  <si>
    <t>Siege Tank (Tank)</t>
  </si>
  <si>
    <t>Siege Tank (Siege)</t>
  </si>
  <si>
    <t>Edmund Duke (Tank)</t>
  </si>
  <si>
    <t>Edmund Duke (Siege)</t>
  </si>
  <si>
    <t>DPS</t>
  </si>
  <si>
    <t>DPS/UPG</t>
  </si>
  <si>
    <t>Hits/60s</t>
  </si>
  <si>
    <t>Goliath (ground attack)</t>
  </si>
  <si>
    <t>Goliath (air attack)</t>
  </si>
  <si>
    <t>Advanced Goliath (ground)</t>
  </si>
  <si>
    <t>Advanced Goliath (air)</t>
  </si>
  <si>
    <t>Tom Kazansky (ground)</t>
  </si>
  <si>
    <t>Tom Kazansky (air)</t>
  </si>
  <si>
    <t>Artanis (ground)</t>
  </si>
  <si>
    <t>Artanis (air)</t>
  </si>
  <si>
    <t>Scout (ground)</t>
  </si>
  <si>
    <t>Scout (air)</t>
  </si>
  <si>
    <t>Sunken Colony</t>
  </si>
  <si>
    <t>Spore Colony</t>
  </si>
  <si>
    <t>Bunker</t>
  </si>
  <si>
    <t>Missile Turret</t>
  </si>
  <si>
    <t>Photon Cannon (ground)</t>
  </si>
  <si>
    <t>Photon Cannon (air)</t>
  </si>
  <si>
    <t>Marine (stim)</t>
  </si>
  <si>
    <t>Firebat (stim)</t>
  </si>
  <si>
    <t>Gui Montag (stim)</t>
  </si>
  <si>
    <t>Veteran Marine (stim)</t>
  </si>
  <si>
    <t>Wraith (ground)</t>
  </si>
  <si>
    <t>Wraith (air)</t>
  </si>
  <si>
    <t>Mojo (ground)</t>
  </si>
  <si>
    <t>Mojo (air)</t>
  </si>
  <si>
    <t>Tier</t>
  </si>
  <si>
    <t>Zergling (speed up)</t>
  </si>
  <si>
    <t>(HP + SHLD)/Tier</t>
  </si>
  <si>
    <t>ARM/Tier</t>
  </si>
  <si>
    <t>DMG/Tier</t>
  </si>
  <si>
    <t>(DMG/UPG)/Tier</t>
  </si>
  <si>
    <t>DPS/Tier</t>
  </si>
  <si>
    <t>(DPS/UPG)/Tier</t>
  </si>
  <si>
    <t>Gantrithor (1 int)</t>
  </si>
  <si>
    <t>Carrier (1 int)</t>
  </si>
  <si>
    <t>Carrier (4 int)</t>
  </si>
  <si>
    <t>Carrier (8 int)</t>
  </si>
  <si>
    <t>Gantrithor (4 int)</t>
  </si>
  <si>
    <t>Gantrithor (8 int)</t>
  </si>
  <si>
    <t>25-2000</t>
  </si>
  <si>
    <t>5-1700</t>
  </si>
  <si>
    <t>0-250</t>
  </si>
  <si>
    <t>1-8</t>
  </si>
  <si>
    <t>1-166</t>
  </si>
  <si>
    <t>7-815</t>
  </si>
  <si>
    <t>1-10</t>
  </si>
  <si>
    <t>7-122</t>
  </si>
  <si>
    <t>1-11</t>
  </si>
  <si>
    <t>1-500</t>
  </si>
  <si>
    <t>0-125</t>
  </si>
  <si>
    <t>0.8-2.5</t>
  </si>
  <si>
    <t>0.33-2.77</t>
  </si>
  <si>
    <t>100-2000</t>
  </si>
  <si>
    <t>5-1800</t>
  </si>
  <si>
    <t>1-12</t>
  </si>
  <si>
    <t>13-105</t>
  </si>
  <si>
    <t>10-130</t>
  </si>
  <si>
    <t>2-31</t>
  </si>
  <si>
    <t>7-105</t>
  </si>
  <si>
    <t>1-22</t>
  </si>
  <si>
    <t>4-40</t>
  </si>
  <si>
    <t>0.67-5.17</t>
  </si>
  <si>
    <t>2.5-36.2</t>
  </si>
  <si>
    <t>2.8-41.3</t>
  </si>
  <si>
    <t>0.47-4.15</t>
  </si>
  <si>
    <t>Dragon (3 bounces)</t>
  </si>
  <si>
    <t>Mutalisk (3 bounces)</t>
  </si>
  <si>
    <t>100-4000</t>
  </si>
  <si>
    <t>5-1000</t>
  </si>
  <si>
    <t>5-4800</t>
  </si>
  <si>
    <t>1-250</t>
  </si>
  <si>
    <t>1-7</t>
  </si>
  <si>
    <t>15-102</t>
  </si>
  <si>
    <t>18-200</t>
  </si>
  <si>
    <t>2-35</t>
  </si>
  <si>
    <t>11-102</t>
  </si>
  <si>
    <t>1-25</t>
  </si>
  <si>
    <t>1-83</t>
  </si>
  <si>
    <t>4-33</t>
  </si>
  <si>
    <t>8-35</t>
  </si>
  <si>
    <t>0.5-6.25</t>
  </si>
  <si>
    <t>1.8-25.5</t>
  </si>
  <si>
    <t>0.22-4.08</t>
  </si>
  <si>
    <t>Valkyrie</t>
  </si>
  <si>
    <t>3-743</t>
  </si>
  <si>
    <t>P6 DMG</t>
  </si>
  <si>
    <t>P7 DMG</t>
  </si>
  <si>
    <t>P8 DMG</t>
  </si>
  <si>
    <t>DMG Type</t>
  </si>
  <si>
    <t>Normal</t>
  </si>
  <si>
    <t>Explosive</t>
  </si>
  <si>
    <t>Concussive</t>
  </si>
  <si>
    <t>Unit Size</t>
  </si>
  <si>
    <t>Small</t>
  </si>
  <si>
    <t>Large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</si>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</sst>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0.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5" borderId="1" xfId="0" applyFont="1" applyFill="1" applyBorder="1"/>
    <xf numFmtId="0" fontId="0" fillId="4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2" fontId="0" fillId="2" borderId="1" xfId="0" applyNumberFormat="1" applyFill="1" applyBorder="1"/>
    <xf numFmtId="2" fontId="0" fillId="3" borderId="1" xfId="0" applyNumberFormat="1" applyFill="1" applyBorder="1"/>
    <xf numFmtId="2" fontId="0" fillId="4" borderId="1" xfId="0" applyNumberFormat="1" applyFill="1" applyBorder="1"/>
    <xf numFmtId="0" fontId="0" fillId="6" borderId="1" xfId="0" applyFill="1" applyBorder="1"/>
    <xf numFmtId="2" fontId="0" fillId="6" borderId="1" xfId="0" applyNumberFormat="1" applyFill="1" applyBorder="1"/>
    <xf numFmtId="0" fontId="0" fillId="2" borderId="1" xfId="0" applyNumberFormat="1" applyFill="1" applyBorder="1"/>
    <xf numFmtId="0" fontId="0" fillId="3" borderId="1" xfId="0" applyNumberFormat="1" applyFill="1" applyBorder="1" applyAlignment="1">
      <alignment horizontal="right"/>
    </xf>
    <xf numFmtId="0" fontId="1" fillId="2" borderId="1" xfId="0" applyFont="1" applyFill="1" applyBorder="1"/>
    <xf numFmtId="0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49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2" fontId="1" fillId="3" borderId="1" xfId="0" applyNumberFormat="1" applyFont="1" applyFill="1" applyBorder="1" applyAlignment="1">
      <alignment horizontal="right"/>
    </xf>
    <xf numFmtId="0" fontId="0" fillId="7" borderId="1" xfId="0" applyFill="1" applyBorder="1"/>
    <xf numFmtId="0" fontId="0" fillId="7" borderId="1" xfId="0" applyFill="1" applyBorder="1" applyAlignment="1">
      <alignment horizontal="right"/>
    </xf>
    <xf numFmtId="2" fontId="0" fillId="7" borderId="1" xfId="0" applyNumberFormat="1" applyFill="1" applyBorder="1"/>
    <xf numFmtId="0" fontId="1" fillId="7" borderId="1" xfId="0" applyFont="1" applyFill="1" applyBorder="1" applyAlignment="1">
      <alignment horizontal="right"/>
    </xf>
    <xf numFmtId="49" fontId="1" fillId="7" borderId="1" xfId="0" applyNumberFormat="1" applyFont="1" applyFill="1" applyBorder="1" applyAlignment="1">
      <alignment horizontal="right"/>
    </xf>
    <xf numFmtId="0" fontId="1" fillId="7" borderId="1" xfId="0" applyFont="1" applyFill="1" applyBorder="1"/>
    <xf numFmtId="0" fontId="1" fillId="3" borderId="1" xfId="0" applyFont="1" applyFill="1" applyBorder="1" applyAlignment="1">
      <alignment horizontal="left"/>
    </xf>
    <xf numFmtId="0" fontId="0" fillId="6" borderId="1" xfId="0" applyNumberFormat="1" applyFill="1" applyBorder="1" applyAlignment="1">
      <alignment horizontal="right"/>
    </xf>
    <xf numFmtId="0" fontId="0" fillId="8" borderId="1" xfId="0" applyFill="1" applyBorder="1"/>
    <xf numFmtId="170" fontId="0" fillId="8" borderId="1" xfId="0" applyNumberFormat="1" applyFill="1" applyBorder="1"/>
    <xf numFmtId="0" fontId="0" fillId="8" borderId="1" xfId="0" applyFill="1" applyBorder="1" applyAlignment="1">
      <alignment horizontal="right"/>
    </xf>
    <xf numFmtId="2" fontId="0" fillId="8" borderId="1" xfId="0" applyNumberFormat="1" applyFill="1" applyBorder="1"/>
    <xf numFmtId="0" fontId="0" fillId="8" borderId="1" xfId="0" applyNumberFormat="1" applyFill="1" applyBorder="1"/>
    <xf numFmtId="49" fontId="1" fillId="9" borderId="1" xfId="0" applyNumberFormat="1" applyFont="1" applyFill="1" applyBorder="1" applyAlignment="1">
      <alignment horizontal="right"/>
    </xf>
    <xf numFmtId="0" fontId="0" fillId="9" borderId="1" xfId="0" applyNumberFormat="1" applyFill="1" applyBorder="1"/>
    <xf numFmtId="0" fontId="0" fillId="3" borderId="1" xfId="0" applyNumberFormat="1" applyFill="1" applyBorder="1"/>
    <xf numFmtId="0" fontId="0" fillId="6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"/>
  <sheetViews>
    <sheetView tabSelected="1" zoomScaleNormal="100" workbookViewId="0">
      <pane ySplit="1" topLeftCell="A2" activePane="bottomLeft" state="frozen"/>
      <selection pane="bottomLeft" activeCell="F10" sqref="F10"/>
    </sheetView>
  </sheetViews>
  <sheetFormatPr defaultRowHeight="15" x14ac:dyDescent="0.25"/>
  <cols>
    <col min="1" max="1" width="25.140625" bestFit="1" customWidth="1"/>
    <col min="2" max="2" width="4.42578125" bestFit="1" customWidth="1"/>
    <col min="3" max="3" width="8.7109375" bestFit="1" customWidth="1"/>
    <col min="4" max="5" width="6.7109375" bestFit="1" customWidth="1"/>
    <col min="6" max="6" width="8.7109375" bestFit="1" customWidth="1"/>
    <col min="7" max="7" width="5.7109375" bestFit="1" customWidth="1"/>
    <col min="8" max="8" width="6.7109375" bestFit="1" customWidth="1"/>
    <col min="9" max="9" width="8.140625" bestFit="1" customWidth="1"/>
    <col min="10" max="10" width="10.85546875" bestFit="1" customWidth="1"/>
    <col min="11" max="11" width="8" customWidth="1"/>
    <col min="12" max="12" width="9.85546875" bestFit="1" customWidth="1"/>
    <col min="13" max="13" width="8" customWidth="1"/>
    <col min="14" max="14" width="9" bestFit="1" customWidth="1"/>
    <col min="15" max="15" width="15.5703125" bestFit="1" customWidth="1"/>
    <col min="16" max="16" width="9.42578125" bestFit="1" customWidth="1"/>
    <col min="17" max="17" width="9.5703125" bestFit="1" customWidth="1"/>
    <col min="18" max="18" width="15.7109375" bestFit="1" customWidth="1"/>
    <col min="19" max="19" width="8.7109375" bestFit="1" customWidth="1"/>
    <col min="20" max="20" width="14.85546875" bestFit="1" customWidth="1"/>
    <col min="21" max="21" width="10" customWidth="1"/>
    <col min="22" max="24" width="7.85546875" bestFit="1" customWidth="1"/>
  </cols>
  <sheetData>
    <row r="1" spans="1:24" x14ac:dyDescent="0.25">
      <c r="A1" s="4" t="s">
        <v>0</v>
      </c>
      <c r="B1" s="4" t="s">
        <v>100</v>
      </c>
      <c r="C1" s="4" t="s">
        <v>60</v>
      </c>
      <c r="D1" s="4" t="s">
        <v>61</v>
      </c>
      <c r="E1" s="4" t="s">
        <v>62</v>
      </c>
      <c r="F1" s="4" t="s">
        <v>167</v>
      </c>
      <c r="G1" s="4" t="s">
        <v>63</v>
      </c>
      <c r="H1" s="4" t="s">
        <v>67</v>
      </c>
      <c r="I1" s="4" t="s">
        <v>75</v>
      </c>
      <c r="J1" s="4" t="s">
        <v>163</v>
      </c>
      <c r="K1" s="4" t="s">
        <v>64</v>
      </c>
      <c r="L1" s="4" t="s">
        <v>65</v>
      </c>
      <c r="M1" s="4" t="s">
        <v>73</v>
      </c>
      <c r="N1" s="4" t="s">
        <v>74</v>
      </c>
      <c r="O1" s="4" t="s">
        <v>102</v>
      </c>
      <c r="P1" s="4" t="s">
        <v>103</v>
      </c>
      <c r="Q1" s="4" t="s">
        <v>104</v>
      </c>
      <c r="R1" s="4" t="s">
        <v>105</v>
      </c>
      <c r="S1" s="4" t="s">
        <v>106</v>
      </c>
      <c r="T1" s="4" t="s">
        <v>107</v>
      </c>
      <c r="U1" s="4"/>
      <c r="V1" s="4" t="s">
        <v>160</v>
      </c>
      <c r="W1" s="4" t="s">
        <v>161</v>
      </c>
      <c r="X1" s="4" t="s">
        <v>162</v>
      </c>
    </row>
    <row r="2" spans="1:24" x14ac:dyDescent="0.25">
      <c r="A2" s="14" t="s">
        <v>1</v>
      </c>
      <c r="B2" s="14"/>
      <c r="C2" s="16" t="s">
        <v>114</v>
      </c>
      <c r="D2" s="16" t="s">
        <v>115</v>
      </c>
      <c r="E2" s="14"/>
      <c r="F2" s="14"/>
      <c r="G2" s="16" t="s">
        <v>116</v>
      </c>
      <c r="H2" s="15" t="s">
        <v>117</v>
      </c>
      <c r="I2" s="16" t="s">
        <v>118</v>
      </c>
      <c r="J2" s="16"/>
      <c r="K2" s="16" t="s">
        <v>119</v>
      </c>
      <c r="L2" s="17" t="s">
        <v>120</v>
      </c>
      <c r="M2" s="18" t="s">
        <v>121</v>
      </c>
      <c r="N2" s="17" t="s">
        <v>122</v>
      </c>
      <c r="O2" s="16" t="s">
        <v>123</v>
      </c>
      <c r="P2" s="16" t="s">
        <v>124</v>
      </c>
      <c r="Q2" s="17" t="s">
        <v>154</v>
      </c>
      <c r="R2" s="16" t="s">
        <v>125</v>
      </c>
      <c r="S2" s="17" t="s">
        <v>137</v>
      </c>
      <c r="T2" s="18" t="s">
        <v>126</v>
      </c>
      <c r="U2" s="18"/>
      <c r="V2" s="17"/>
      <c r="W2" s="35"/>
      <c r="X2" s="19"/>
    </row>
    <row r="3" spans="1:24" x14ac:dyDescent="0.25">
      <c r="A3" s="30" t="s">
        <v>2</v>
      </c>
      <c r="B3" s="31">
        <v>0.5</v>
      </c>
      <c r="C3" s="30">
        <v>25</v>
      </c>
      <c r="D3" s="30">
        <v>50</v>
      </c>
      <c r="E3" s="30"/>
      <c r="F3" s="32" t="s">
        <v>168</v>
      </c>
      <c r="G3" s="30">
        <v>0</v>
      </c>
      <c r="H3" s="32" t="s">
        <v>68</v>
      </c>
      <c r="I3" s="30">
        <v>61</v>
      </c>
      <c r="J3" s="32" t="s">
        <v>164</v>
      </c>
      <c r="K3" s="30">
        <v>7</v>
      </c>
      <c r="L3" s="30">
        <v>1</v>
      </c>
      <c r="M3" s="33">
        <f>(I3*K3)/60</f>
        <v>7.1166666666666663</v>
      </c>
      <c r="N3" s="33">
        <f>(I3*L3)/60</f>
        <v>1.0166666666666666</v>
      </c>
      <c r="O3" s="33">
        <f>(D3+E3)/B3</f>
        <v>100</v>
      </c>
      <c r="P3" s="33">
        <f>G3/B3</f>
        <v>0</v>
      </c>
      <c r="Q3" s="33">
        <f>K3/B3</f>
        <v>14</v>
      </c>
      <c r="R3" s="33">
        <f>L3/B3</f>
        <v>2</v>
      </c>
      <c r="S3" s="33">
        <f>M3/B3</f>
        <v>14.233333333333333</v>
      </c>
      <c r="T3" s="33">
        <f>N3/B3</f>
        <v>2.0333333333333332</v>
      </c>
      <c r="U3" s="33"/>
      <c r="V3" s="12">
        <f>K3+(L3*5)</f>
        <v>12</v>
      </c>
      <c r="W3" s="36">
        <f>K3+(L3*10)</f>
        <v>17</v>
      </c>
      <c r="X3" s="37">
        <f>K3+(L3*30)</f>
        <v>37</v>
      </c>
    </row>
    <row r="4" spans="1:24" x14ac:dyDescent="0.25">
      <c r="A4" s="1" t="s">
        <v>3</v>
      </c>
      <c r="B4" s="12">
        <v>1</v>
      </c>
      <c r="C4" s="1">
        <v>33</v>
      </c>
      <c r="D4" s="1">
        <v>125</v>
      </c>
      <c r="E4" s="1"/>
      <c r="F4" s="6" t="s">
        <v>168</v>
      </c>
      <c r="G4" s="1">
        <v>5</v>
      </c>
      <c r="H4" s="6" t="s">
        <v>68</v>
      </c>
      <c r="I4" s="1">
        <v>113</v>
      </c>
      <c r="J4" s="6" t="s">
        <v>164</v>
      </c>
      <c r="K4" s="1">
        <v>10</v>
      </c>
      <c r="L4" s="1">
        <v>1</v>
      </c>
      <c r="M4" s="7">
        <f>(I4*K4)/60</f>
        <v>18.833333333333332</v>
      </c>
      <c r="N4" s="7">
        <f>(I4*L4)/60</f>
        <v>1.8833333333333333</v>
      </c>
      <c r="O4" s="7">
        <f>(D4+E4)/B4</f>
        <v>125</v>
      </c>
      <c r="P4" s="7">
        <f>G4/B4</f>
        <v>5</v>
      </c>
      <c r="Q4" s="7">
        <f>K4/B4</f>
        <v>10</v>
      </c>
      <c r="R4" s="7">
        <f>L4/B4</f>
        <v>1</v>
      </c>
      <c r="S4" s="7">
        <f>M4/B4</f>
        <v>18.833333333333332</v>
      </c>
      <c r="T4" s="7">
        <f>N4/B4</f>
        <v>1.8833333333333333</v>
      </c>
      <c r="U4" s="7"/>
      <c r="V4" s="12">
        <f t="shared" ref="V4:V66" si="0">K4+(L4*5)</f>
        <v>15</v>
      </c>
      <c r="W4" s="36">
        <f t="shared" ref="W4:W66" si="1">K4+(L4*10)</f>
        <v>20</v>
      </c>
      <c r="X4" s="37">
        <f t="shared" ref="X4:X66" si="2">K4+(L4*30)</f>
        <v>40</v>
      </c>
    </row>
    <row r="5" spans="1:24" x14ac:dyDescent="0.25">
      <c r="A5" s="30" t="s">
        <v>101</v>
      </c>
      <c r="B5" s="34">
        <v>1</v>
      </c>
      <c r="C5" s="30">
        <v>33</v>
      </c>
      <c r="D5" s="30">
        <v>125</v>
      </c>
      <c r="E5" s="30"/>
      <c r="F5" s="32" t="s">
        <v>168</v>
      </c>
      <c r="G5" s="30">
        <v>5</v>
      </c>
      <c r="H5" s="32" t="s">
        <v>68</v>
      </c>
      <c r="I5" s="30">
        <v>166</v>
      </c>
      <c r="J5" s="32" t="s">
        <v>164</v>
      </c>
      <c r="K5" s="30">
        <v>10</v>
      </c>
      <c r="L5" s="30">
        <v>1</v>
      </c>
      <c r="M5" s="33">
        <f>(I5*K5)/60</f>
        <v>27.666666666666668</v>
      </c>
      <c r="N5" s="33">
        <f>(I5*L5)/60</f>
        <v>2.7666666666666666</v>
      </c>
      <c r="O5" s="33">
        <f>(D5+E5)/B5</f>
        <v>125</v>
      </c>
      <c r="P5" s="33">
        <f>G5/B5</f>
        <v>5</v>
      </c>
      <c r="Q5" s="33">
        <f>K5/B5</f>
        <v>10</v>
      </c>
      <c r="R5" s="33">
        <f>L5/B5</f>
        <v>1</v>
      </c>
      <c r="S5" s="33">
        <f>M5/B5</f>
        <v>27.666666666666668</v>
      </c>
      <c r="T5" s="33">
        <f>N5/B5</f>
        <v>2.7666666666666666</v>
      </c>
      <c r="U5" s="33"/>
      <c r="V5" s="12">
        <f t="shared" si="0"/>
        <v>15</v>
      </c>
      <c r="W5" s="36">
        <f t="shared" si="1"/>
        <v>20</v>
      </c>
      <c r="X5" s="37">
        <f t="shared" si="2"/>
        <v>40</v>
      </c>
    </row>
    <row r="6" spans="1:24" x14ac:dyDescent="0.25">
      <c r="A6" s="1" t="s">
        <v>4</v>
      </c>
      <c r="B6" s="1">
        <v>1</v>
      </c>
      <c r="C6" s="1">
        <v>100</v>
      </c>
      <c r="D6" s="1">
        <v>300</v>
      </c>
      <c r="E6" s="1"/>
      <c r="F6" s="6" t="s">
        <v>169</v>
      </c>
      <c r="G6" s="1">
        <v>8</v>
      </c>
      <c r="H6" s="6" t="s">
        <v>68</v>
      </c>
      <c r="I6" s="1">
        <v>54</v>
      </c>
      <c r="J6" s="6" t="s">
        <v>164</v>
      </c>
      <c r="K6" s="1">
        <v>16</v>
      </c>
      <c r="L6" s="1">
        <v>2</v>
      </c>
      <c r="M6" s="7">
        <f>(I6*K6)/60</f>
        <v>14.4</v>
      </c>
      <c r="N6" s="7">
        <f>(I6*L6)/60</f>
        <v>1.8</v>
      </c>
      <c r="O6" s="7">
        <f>(D6+E6)/B6</f>
        <v>300</v>
      </c>
      <c r="P6" s="7">
        <f>G6/B6</f>
        <v>8</v>
      </c>
      <c r="Q6" s="7">
        <f>K6/B6</f>
        <v>16</v>
      </c>
      <c r="R6" s="7">
        <f>L6/B6</f>
        <v>2</v>
      </c>
      <c r="S6" s="7">
        <f>M6/B6</f>
        <v>14.4</v>
      </c>
      <c r="T6" s="7">
        <f>N6/B6</f>
        <v>1.8</v>
      </c>
      <c r="U6" s="7"/>
      <c r="V6" s="12">
        <f t="shared" si="0"/>
        <v>26</v>
      </c>
      <c r="W6" s="36">
        <f t="shared" si="1"/>
        <v>36</v>
      </c>
      <c r="X6" s="37">
        <f t="shared" si="2"/>
        <v>76</v>
      </c>
    </row>
    <row r="7" spans="1:24" x14ac:dyDescent="0.25">
      <c r="A7" s="30" t="s">
        <v>5</v>
      </c>
      <c r="B7" s="30">
        <v>2</v>
      </c>
      <c r="C7" s="30">
        <v>200</v>
      </c>
      <c r="D7" s="30">
        <v>200</v>
      </c>
      <c r="E7" s="30"/>
      <c r="F7" s="32" t="s">
        <v>170</v>
      </c>
      <c r="G7" s="30">
        <v>3</v>
      </c>
      <c r="H7" s="30">
        <v>4</v>
      </c>
      <c r="I7" s="30">
        <v>62</v>
      </c>
      <c r="J7" s="32" t="s">
        <v>165</v>
      </c>
      <c r="K7" s="30">
        <v>24</v>
      </c>
      <c r="L7" s="30">
        <v>4</v>
      </c>
      <c r="M7" s="33">
        <f>(I7*K7)/60</f>
        <v>24.8</v>
      </c>
      <c r="N7" s="33">
        <f>(I7*L7)/60</f>
        <v>4.1333333333333337</v>
      </c>
      <c r="O7" s="33">
        <f>(D7+E7)/B7</f>
        <v>100</v>
      </c>
      <c r="P7" s="33">
        <f>G7/B7</f>
        <v>1.5</v>
      </c>
      <c r="Q7" s="33">
        <f>K7/B7</f>
        <v>12</v>
      </c>
      <c r="R7" s="33">
        <f>L7/B7</f>
        <v>2</v>
      </c>
      <c r="S7" s="33">
        <f>M7/B7</f>
        <v>12.4</v>
      </c>
      <c r="T7" s="33">
        <f>N7/B7</f>
        <v>2.0666666666666669</v>
      </c>
      <c r="U7" s="33"/>
      <c r="V7" s="12">
        <f t="shared" si="0"/>
        <v>44</v>
      </c>
      <c r="W7" s="36">
        <f t="shared" si="1"/>
        <v>64</v>
      </c>
      <c r="X7" s="37">
        <f t="shared" si="2"/>
        <v>144</v>
      </c>
    </row>
    <row r="8" spans="1:24" x14ac:dyDescent="0.25">
      <c r="A8" s="1" t="s">
        <v>6</v>
      </c>
      <c r="B8" s="1">
        <v>2</v>
      </c>
      <c r="C8" s="1">
        <v>200</v>
      </c>
      <c r="D8" s="1">
        <v>173</v>
      </c>
      <c r="E8" s="1"/>
      <c r="F8" s="6" t="s">
        <v>168</v>
      </c>
      <c r="G8" s="1">
        <v>13</v>
      </c>
      <c r="H8" s="6" t="s">
        <v>68</v>
      </c>
      <c r="I8" s="1">
        <v>1</v>
      </c>
      <c r="J8" s="6" t="s">
        <v>165</v>
      </c>
      <c r="K8" s="1">
        <v>815</v>
      </c>
      <c r="L8" s="1"/>
      <c r="M8" s="7">
        <f>(I8*K8)/60</f>
        <v>13.583333333333334</v>
      </c>
      <c r="N8" s="7"/>
      <c r="O8" s="7">
        <f>(D8+E8)/B8</f>
        <v>86.5</v>
      </c>
      <c r="P8" s="7">
        <f>G8/B8</f>
        <v>6.5</v>
      </c>
      <c r="Q8" s="7">
        <f>K8/B8</f>
        <v>407.5</v>
      </c>
      <c r="R8" s="7"/>
      <c r="S8" s="7">
        <f>M8/B8</f>
        <v>6.791666666666667</v>
      </c>
      <c r="T8" s="7"/>
      <c r="U8" s="7"/>
      <c r="V8" s="12">
        <f t="shared" si="0"/>
        <v>815</v>
      </c>
      <c r="W8" s="36">
        <f t="shared" si="1"/>
        <v>815</v>
      </c>
      <c r="X8" s="37">
        <f t="shared" si="2"/>
        <v>815</v>
      </c>
    </row>
    <row r="9" spans="1:24" x14ac:dyDescent="0.25">
      <c r="A9" s="30" t="s">
        <v>19</v>
      </c>
      <c r="B9" s="34">
        <v>2</v>
      </c>
      <c r="C9" s="30">
        <v>200</v>
      </c>
      <c r="D9" s="30">
        <v>100</v>
      </c>
      <c r="E9" s="30"/>
      <c r="F9" s="32" t="s">
        <v>168</v>
      </c>
      <c r="G9" s="30">
        <v>20</v>
      </c>
      <c r="H9" s="30">
        <v>1</v>
      </c>
      <c r="I9" s="30">
        <v>1</v>
      </c>
      <c r="J9" s="32" t="s">
        <v>164</v>
      </c>
      <c r="K9" s="30">
        <v>500</v>
      </c>
      <c r="L9" s="30"/>
      <c r="M9" s="33">
        <f>(I9*K9)/60</f>
        <v>8.3333333333333339</v>
      </c>
      <c r="N9" s="33"/>
      <c r="O9" s="33">
        <f>(D9+E9)/B9</f>
        <v>50</v>
      </c>
      <c r="P9" s="33">
        <f>G9/B9</f>
        <v>10</v>
      </c>
      <c r="Q9" s="33">
        <f>K9/B9</f>
        <v>250</v>
      </c>
      <c r="R9" s="33"/>
      <c r="S9" s="33">
        <f>M9/B9</f>
        <v>4.166666666666667</v>
      </c>
      <c r="T9" s="33"/>
      <c r="U9" s="33"/>
      <c r="V9" s="12">
        <f t="shared" si="0"/>
        <v>500</v>
      </c>
      <c r="W9" s="36">
        <f t="shared" si="1"/>
        <v>500</v>
      </c>
      <c r="X9" s="37">
        <f t="shared" si="2"/>
        <v>500</v>
      </c>
    </row>
    <row r="10" spans="1:24" x14ac:dyDescent="0.25">
      <c r="A10" s="1" t="s">
        <v>7</v>
      </c>
      <c r="B10" s="1">
        <v>3</v>
      </c>
      <c r="C10" s="1">
        <v>300</v>
      </c>
      <c r="D10" s="1">
        <v>350</v>
      </c>
      <c r="E10" s="1"/>
      <c r="F10" s="6" t="s">
        <v>168</v>
      </c>
      <c r="G10" s="1">
        <v>2</v>
      </c>
      <c r="H10" s="1">
        <v>3</v>
      </c>
      <c r="I10" s="1">
        <v>31</v>
      </c>
      <c r="J10" s="6" t="s">
        <v>164</v>
      </c>
      <c r="K10" s="1">
        <v>30</v>
      </c>
      <c r="L10" s="1">
        <v>3</v>
      </c>
      <c r="M10" s="7">
        <f>(I10*K10)/60</f>
        <v>15.5</v>
      </c>
      <c r="N10" s="7">
        <f>(I10*L10)/60</f>
        <v>1.55</v>
      </c>
      <c r="O10" s="7">
        <f>(D10+E10)/B10</f>
        <v>116.66666666666667</v>
      </c>
      <c r="P10" s="7">
        <f>G10/B10</f>
        <v>0.66666666666666663</v>
      </c>
      <c r="Q10" s="7">
        <f>K10/B10</f>
        <v>10</v>
      </c>
      <c r="R10" s="7">
        <f>L10/B10</f>
        <v>1</v>
      </c>
      <c r="S10" s="7">
        <f>M10/B10</f>
        <v>5.166666666666667</v>
      </c>
      <c r="T10" s="7">
        <f>N10/B10</f>
        <v>0.51666666666666672</v>
      </c>
      <c r="U10" s="7"/>
      <c r="V10" s="12">
        <f t="shared" si="0"/>
        <v>45</v>
      </c>
      <c r="W10" s="36">
        <f t="shared" si="1"/>
        <v>60</v>
      </c>
      <c r="X10" s="37">
        <f t="shared" si="2"/>
        <v>120</v>
      </c>
    </row>
    <row r="11" spans="1:24" x14ac:dyDescent="0.25">
      <c r="A11" s="30" t="s">
        <v>141</v>
      </c>
      <c r="B11" s="30">
        <v>3</v>
      </c>
      <c r="C11" s="30">
        <v>300</v>
      </c>
      <c r="D11" s="30">
        <v>350</v>
      </c>
      <c r="E11" s="30"/>
      <c r="F11" s="32"/>
      <c r="G11" s="30">
        <v>2</v>
      </c>
      <c r="H11" s="30">
        <v>3</v>
      </c>
      <c r="I11" s="30">
        <v>31</v>
      </c>
      <c r="J11" s="32" t="s">
        <v>164</v>
      </c>
      <c r="K11" s="30">
        <v>52.5</v>
      </c>
      <c r="L11" s="30">
        <v>5.25</v>
      </c>
      <c r="M11" s="33">
        <f>(I11*K11)/60</f>
        <v>27.125</v>
      </c>
      <c r="N11" s="33">
        <f>(I11*L11)/60</f>
        <v>2.7124999999999999</v>
      </c>
      <c r="O11" s="33">
        <f>(D11+E11)/B11</f>
        <v>116.66666666666667</v>
      </c>
      <c r="P11" s="33">
        <f>G11/B11</f>
        <v>0.66666666666666663</v>
      </c>
      <c r="Q11" s="33">
        <f>K11/B11</f>
        <v>17.5</v>
      </c>
      <c r="R11" s="33">
        <f>L11/B11</f>
        <v>1.75</v>
      </c>
      <c r="S11" s="33">
        <f>M11/B11</f>
        <v>9.0416666666666661</v>
      </c>
      <c r="T11" s="33">
        <f>N11/B11</f>
        <v>0.90416666666666667</v>
      </c>
      <c r="U11" s="33"/>
      <c r="V11" s="12">
        <f t="shared" si="0"/>
        <v>78.75</v>
      </c>
      <c r="W11" s="36">
        <f t="shared" si="1"/>
        <v>105</v>
      </c>
      <c r="X11" s="37">
        <f t="shared" si="2"/>
        <v>210</v>
      </c>
    </row>
    <row r="12" spans="1:24" x14ac:dyDescent="0.25">
      <c r="A12" s="1" t="s">
        <v>8</v>
      </c>
      <c r="B12" s="1">
        <v>3</v>
      </c>
      <c r="C12" s="1">
        <v>300</v>
      </c>
      <c r="D12" s="1">
        <v>250</v>
      </c>
      <c r="E12" s="1"/>
      <c r="F12" s="6"/>
      <c r="G12" s="1">
        <v>5</v>
      </c>
      <c r="H12" s="1"/>
      <c r="I12" s="1"/>
      <c r="J12" s="6"/>
      <c r="K12" s="1"/>
      <c r="L12" s="1"/>
      <c r="M12" s="7"/>
      <c r="N12" s="7"/>
      <c r="O12" s="7">
        <f>(D12+E12)/B12</f>
        <v>83.333333333333329</v>
      </c>
      <c r="P12" s="7">
        <f>G12/B12</f>
        <v>1.6666666666666667</v>
      </c>
      <c r="Q12" s="7"/>
      <c r="R12" s="7"/>
      <c r="S12" s="7"/>
      <c r="T12" s="7"/>
      <c r="U12" s="7"/>
      <c r="V12" s="12"/>
      <c r="W12" s="36"/>
      <c r="X12" s="37"/>
    </row>
    <row r="13" spans="1:24" x14ac:dyDescent="0.25">
      <c r="A13" s="30" t="s">
        <v>30</v>
      </c>
      <c r="B13" s="30">
        <v>3</v>
      </c>
      <c r="C13" s="30">
        <v>300</v>
      </c>
      <c r="D13" s="30">
        <v>5</v>
      </c>
      <c r="E13" s="30"/>
      <c r="F13" s="32"/>
      <c r="G13" s="30">
        <v>250</v>
      </c>
      <c r="H13" s="30">
        <v>1</v>
      </c>
      <c r="I13" s="30">
        <v>31</v>
      </c>
      <c r="J13" s="32" t="s">
        <v>164</v>
      </c>
      <c r="K13" s="30">
        <v>30</v>
      </c>
      <c r="L13" s="30"/>
      <c r="M13" s="33">
        <f>(I13*K13)/60</f>
        <v>15.5</v>
      </c>
      <c r="N13" s="33"/>
      <c r="O13" s="33">
        <f>(D13+E13)/B13</f>
        <v>1.6666666666666667</v>
      </c>
      <c r="P13" s="33">
        <f>G13/B13</f>
        <v>83.333333333333329</v>
      </c>
      <c r="Q13" s="33">
        <f>K13/B13</f>
        <v>10</v>
      </c>
      <c r="R13" s="33"/>
      <c r="S13" s="33">
        <f>M13/B13</f>
        <v>5.166666666666667</v>
      </c>
      <c r="T13" s="33"/>
      <c r="U13" s="33"/>
      <c r="V13" s="12">
        <f t="shared" si="0"/>
        <v>30</v>
      </c>
      <c r="W13" s="36">
        <f t="shared" si="1"/>
        <v>30</v>
      </c>
      <c r="X13" s="37">
        <f t="shared" si="2"/>
        <v>30</v>
      </c>
    </row>
    <row r="14" spans="1:24" x14ac:dyDescent="0.25">
      <c r="A14" s="1" t="s">
        <v>9</v>
      </c>
      <c r="B14" s="1">
        <v>4</v>
      </c>
      <c r="C14" s="1">
        <v>500</v>
      </c>
      <c r="D14" s="1">
        <v>750</v>
      </c>
      <c r="E14" s="1"/>
      <c r="F14" s="6"/>
      <c r="G14" s="1">
        <v>5</v>
      </c>
      <c r="H14" s="1">
        <v>6</v>
      </c>
      <c r="I14" s="1">
        <v>8</v>
      </c>
      <c r="J14" s="6" t="s">
        <v>165</v>
      </c>
      <c r="K14" s="1">
        <v>75</v>
      </c>
      <c r="L14" s="1">
        <v>10</v>
      </c>
      <c r="M14" s="7">
        <f>(I14*K14)/60</f>
        <v>10</v>
      </c>
      <c r="N14" s="7">
        <f>(I14*L14)/60</f>
        <v>1.3333333333333333</v>
      </c>
      <c r="O14" s="7">
        <f>(D14+E14)/B14</f>
        <v>187.5</v>
      </c>
      <c r="P14" s="7">
        <f>G14/B14</f>
        <v>1.25</v>
      </c>
      <c r="Q14" s="7">
        <f>K14/B14</f>
        <v>18.75</v>
      </c>
      <c r="R14" s="7">
        <f>L14/B14</f>
        <v>2.5</v>
      </c>
      <c r="S14" s="7">
        <f>M14/B14</f>
        <v>2.5</v>
      </c>
      <c r="T14" s="7">
        <f>N14/B14</f>
        <v>0.33333333333333331</v>
      </c>
      <c r="U14" s="7"/>
      <c r="V14" s="12">
        <f t="shared" si="0"/>
        <v>125</v>
      </c>
      <c r="W14" s="36">
        <f t="shared" si="1"/>
        <v>175</v>
      </c>
      <c r="X14" s="37">
        <f t="shared" si="2"/>
        <v>375</v>
      </c>
    </row>
    <row r="15" spans="1:24" x14ac:dyDescent="0.25">
      <c r="A15" s="30" t="s">
        <v>10</v>
      </c>
      <c r="B15" s="30">
        <v>4</v>
      </c>
      <c r="C15" s="30">
        <v>500</v>
      </c>
      <c r="D15" s="30">
        <v>400</v>
      </c>
      <c r="E15" s="30"/>
      <c r="F15" s="32"/>
      <c r="G15" s="30">
        <v>17</v>
      </c>
      <c r="H15" s="30"/>
      <c r="I15" s="30"/>
      <c r="J15" s="32"/>
      <c r="K15" s="30"/>
      <c r="L15" s="30"/>
      <c r="M15" s="33"/>
      <c r="N15" s="33"/>
      <c r="O15" s="33">
        <f>(D15+E15)/B15</f>
        <v>100</v>
      </c>
      <c r="P15" s="33">
        <f>G15/B15</f>
        <v>4.25</v>
      </c>
      <c r="Q15" s="33"/>
      <c r="R15" s="33"/>
      <c r="S15" s="33"/>
      <c r="T15" s="33"/>
      <c r="U15" s="33"/>
      <c r="V15" s="12"/>
      <c r="W15" s="36"/>
      <c r="X15" s="37"/>
    </row>
    <row r="16" spans="1:24" x14ac:dyDescent="0.25">
      <c r="A16" s="1" t="s">
        <v>11</v>
      </c>
      <c r="B16" s="1">
        <v>4</v>
      </c>
      <c r="C16" s="1">
        <v>500</v>
      </c>
      <c r="D16" s="1">
        <v>300</v>
      </c>
      <c r="E16" s="1"/>
      <c r="F16" s="6"/>
      <c r="G16" s="1">
        <v>4</v>
      </c>
      <c r="H16" s="1">
        <v>8</v>
      </c>
      <c r="I16" s="1">
        <v>31</v>
      </c>
      <c r="J16" s="6" t="s">
        <v>164</v>
      </c>
      <c r="K16" s="1">
        <v>70</v>
      </c>
      <c r="L16" s="1">
        <v>5</v>
      </c>
      <c r="M16" s="7">
        <f>(I16*K16)/60</f>
        <v>36.166666666666664</v>
      </c>
      <c r="N16" s="7">
        <f>(I16*L16)/60</f>
        <v>2.5833333333333335</v>
      </c>
      <c r="O16" s="7">
        <f>(D16+E16)/B16</f>
        <v>75</v>
      </c>
      <c r="P16" s="7">
        <f>G16/B16</f>
        <v>1</v>
      </c>
      <c r="Q16" s="7">
        <f>K16/B16</f>
        <v>17.5</v>
      </c>
      <c r="R16" s="7">
        <f>L16/B16</f>
        <v>1.25</v>
      </c>
      <c r="S16" s="7">
        <f>M16/B16</f>
        <v>9.0416666666666661</v>
      </c>
      <c r="T16" s="7">
        <f>N16/B16</f>
        <v>0.64583333333333337</v>
      </c>
      <c r="U16" s="7"/>
      <c r="V16" s="12">
        <f t="shared" si="0"/>
        <v>95</v>
      </c>
      <c r="W16" s="36">
        <f t="shared" si="1"/>
        <v>120</v>
      </c>
      <c r="X16" s="37">
        <f t="shared" si="2"/>
        <v>220</v>
      </c>
    </row>
    <row r="17" spans="1:24" x14ac:dyDescent="0.25">
      <c r="A17" s="30" t="s">
        <v>12</v>
      </c>
      <c r="B17" s="30">
        <v>5</v>
      </c>
      <c r="C17" s="30">
        <v>1000</v>
      </c>
      <c r="D17" s="30">
        <v>1000</v>
      </c>
      <c r="E17" s="30"/>
      <c r="F17" s="32"/>
      <c r="G17" s="30">
        <v>30</v>
      </c>
      <c r="H17" s="32" t="s">
        <v>68</v>
      </c>
      <c r="I17" s="30">
        <v>166</v>
      </c>
      <c r="J17" s="32" t="s">
        <v>164</v>
      </c>
      <c r="K17" s="30">
        <v>44</v>
      </c>
      <c r="L17" s="30">
        <v>4</v>
      </c>
      <c r="M17" s="33">
        <f>(I17*K17)/60</f>
        <v>121.73333333333333</v>
      </c>
      <c r="N17" s="33">
        <f>(I17*L17)/60</f>
        <v>11.066666666666666</v>
      </c>
      <c r="O17" s="33">
        <f>(D17+E17)/B17</f>
        <v>200</v>
      </c>
      <c r="P17" s="33">
        <f>G17/B17</f>
        <v>6</v>
      </c>
      <c r="Q17" s="33">
        <f>K17/B17</f>
        <v>8.8000000000000007</v>
      </c>
      <c r="R17" s="33">
        <f>L17/B17</f>
        <v>0.8</v>
      </c>
      <c r="S17" s="33">
        <f>M17/B17</f>
        <v>24.346666666666668</v>
      </c>
      <c r="T17" s="33">
        <f>N17/B17</f>
        <v>2.2133333333333334</v>
      </c>
      <c r="U17" s="33"/>
      <c r="V17" s="12">
        <f t="shared" si="0"/>
        <v>64</v>
      </c>
      <c r="W17" s="36">
        <f t="shared" si="1"/>
        <v>84</v>
      </c>
      <c r="X17" s="37">
        <f t="shared" si="2"/>
        <v>164</v>
      </c>
    </row>
    <row r="18" spans="1:24" x14ac:dyDescent="0.25">
      <c r="A18" s="1" t="s">
        <v>13</v>
      </c>
      <c r="B18" s="1">
        <v>5</v>
      </c>
      <c r="C18" s="1">
        <v>1000</v>
      </c>
      <c r="D18" s="1">
        <v>1700</v>
      </c>
      <c r="E18" s="1"/>
      <c r="F18" s="6"/>
      <c r="G18" s="1">
        <v>40</v>
      </c>
      <c r="H18" s="6" t="s">
        <v>68</v>
      </c>
      <c r="I18" s="1">
        <v>54</v>
      </c>
      <c r="J18" s="6" t="s">
        <v>164</v>
      </c>
      <c r="K18" s="1">
        <v>40</v>
      </c>
      <c r="L18" s="1">
        <v>4</v>
      </c>
      <c r="M18" s="7">
        <f>(I18*K18)/60</f>
        <v>36</v>
      </c>
      <c r="N18" s="7">
        <f>(I18*L18)/60</f>
        <v>3.6</v>
      </c>
      <c r="O18" s="7">
        <f>(D18+E18)/B18</f>
        <v>340</v>
      </c>
      <c r="P18" s="7">
        <f>G18/B18</f>
        <v>8</v>
      </c>
      <c r="Q18" s="7">
        <f>K18/B18</f>
        <v>8</v>
      </c>
      <c r="R18" s="7">
        <f>L18/B18</f>
        <v>0.8</v>
      </c>
      <c r="S18" s="7">
        <f>M18/B18</f>
        <v>7.2</v>
      </c>
      <c r="T18" s="7">
        <f>N18/B18</f>
        <v>0.72</v>
      </c>
      <c r="U18" s="7"/>
      <c r="V18" s="12">
        <f t="shared" si="0"/>
        <v>60</v>
      </c>
      <c r="W18" s="36">
        <f t="shared" si="1"/>
        <v>80</v>
      </c>
      <c r="X18" s="37">
        <f t="shared" si="2"/>
        <v>160</v>
      </c>
    </row>
    <row r="19" spans="1:24" x14ac:dyDescent="0.25">
      <c r="A19" s="30" t="s">
        <v>14</v>
      </c>
      <c r="B19" s="30">
        <v>5</v>
      </c>
      <c r="C19" s="30">
        <v>1000</v>
      </c>
      <c r="D19" s="30">
        <v>600</v>
      </c>
      <c r="E19" s="30"/>
      <c r="F19" s="32"/>
      <c r="G19" s="30">
        <v>3</v>
      </c>
      <c r="H19" s="30">
        <v>8</v>
      </c>
      <c r="I19" s="30">
        <v>31</v>
      </c>
      <c r="J19" s="32" t="s">
        <v>164</v>
      </c>
      <c r="K19" s="30">
        <v>75</v>
      </c>
      <c r="L19" s="30">
        <v>6</v>
      </c>
      <c r="M19" s="33">
        <f>(I19*K19)/60</f>
        <v>38.75</v>
      </c>
      <c r="N19" s="33">
        <f>(I19*L19)/60</f>
        <v>3.1</v>
      </c>
      <c r="O19" s="33">
        <f>(D19+E19)/B19</f>
        <v>120</v>
      </c>
      <c r="P19" s="33">
        <f>G19/B19</f>
        <v>0.6</v>
      </c>
      <c r="Q19" s="33">
        <f>K19/B19</f>
        <v>15</v>
      </c>
      <c r="R19" s="33">
        <f>L19/B19</f>
        <v>1.2</v>
      </c>
      <c r="S19" s="33">
        <f>M19/B19</f>
        <v>7.75</v>
      </c>
      <c r="T19" s="33">
        <f>N19/B19</f>
        <v>0.62</v>
      </c>
      <c r="U19" s="33"/>
      <c r="V19" s="12">
        <f t="shared" si="0"/>
        <v>105</v>
      </c>
      <c r="W19" s="36">
        <f t="shared" si="1"/>
        <v>135</v>
      </c>
      <c r="X19" s="37">
        <f t="shared" si="2"/>
        <v>255</v>
      </c>
    </row>
    <row r="20" spans="1:24" x14ac:dyDescent="0.25">
      <c r="A20" s="1" t="s">
        <v>15</v>
      </c>
      <c r="B20" s="1">
        <v>5</v>
      </c>
      <c r="C20" s="1">
        <v>1000</v>
      </c>
      <c r="D20" s="1">
        <v>650</v>
      </c>
      <c r="E20" s="1"/>
      <c r="F20" s="6"/>
      <c r="G20" s="1">
        <v>3</v>
      </c>
      <c r="H20" s="1">
        <v>6</v>
      </c>
      <c r="I20" s="1">
        <v>26</v>
      </c>
      <c r="J20" s="6" t="s">
        <v>164</v>
      </c>
      <c r="K20" s="1">
        <v>45</v>
      </c>
      <c r="L20" s="1">
        <v>5</v>
      </c>
      <c r="M20" s="7">
        <f>(I20*K20)/60</f>
        <v>19.5</v>
      </c>
      <c r="N20" s="7">
        <f>(I20*L20)/60</f>
        <v>2.1666666666666665</v>
      </c>
      <c r="O20" s="7">
        <f>(D20+E20)/B20</f>
        <v>130</v>
      </c>
      <c r="P20" s="7">
        <f>G20/B20</f>
        <v>0.6</v>
      </c>
      <c r="Q20" s="7">
        <f>K20/B20</f>
        <v>9</v>
      </c>
      <c r="R20" s="7">
        <f>L20/B20</f>
        <v>1</v>
      </c>
      <c r="S20" s="7">
        <f>M20/B20</f>
        <v>3.9</v>
      </c>
      <c r="T20" s="7">
        <f>N20/B20</f>
        <v>0.43333333333333329</v>
      </c>
      <c r="U20" s="7"/>
      <c r="V20" s="12">
        <f t="shared" si="0"/>
        <v>70</v>
      </c>
      <c r="W20" s="36">
        <f t="shared" si="1"/>
        <v>95</v>
      </c>
      <c r="X20" s="37">
        <f t="shared" si="2"/>
        <v>195</v>
      </c>
    </row>
    <row r="21" spans="1:24" x14ac:dyDescent="0.25">
      <c r="A21" s="30" t="s">
        <v>16</v>
      </c>
      <c r="B21" s="30">
        <v>6</v>
      </c>
      <c r="C21" s="30">
        <v>2000</v>
      </c>
      <c r="D21" s="30">
        <v>1600</v>
      </c>
      <c r="E21" s="30"/>
      <c r="F21" s="32"/>
      <c r="G21" s="30">
        <v>80</v>
      </c>
      <c r="H21" s="30">
        <v>3</v>
      </c>
      <c r="I21" s="30">
        <v>31</v>
      </c>
      <c r="J21" s="32" t="s">
        <v>164</v>
      </c>
      <c r="K21" s="30">
        <v>80</v>
      </c>
      <c r="L21" s="30">
        <v>8</v>
      </c>
      <c r="M21" s="33">
        <f>(I21*K21)/60</f>
        <v>41.333333333333336</v>
      </c>
      <c r="N21" s="33">
        <f>(I21*L21)/60</f>
        <v>4.1333333333333337</v>
      </c>
      <c r="O21" s="33">
        <f>(D21+E21)/B21</f>
        <v>266.66666666666669</v>
      </c>
      <c r="P21" s="33">
        <f>G21/B21</f>
        <v>13.333333333333334</v>
      </c>
      <c r="Q21" s="33">
        <f>K21/B21</f>
        <v>13.333333333333334</v>
      </c>
      <c r="R21" s="33">
        <f>L21/B21</f>
        <v>1.3333333333333333</v>
      </c>
      <c r="S21" s="33">
        <f>M21/B21</f>
        <v>6.8888888888888893</v>
      </c>
      <c r="T21" s="33">
        <f>N21/B21</f>
        <v>0.68888888888888899</v>
      </c>
      <c r="U21" s="33"/>
      <c r="V21" s="12">
        <f t="shared" si="0"/>
        <v>120</v>
      </c>
      <c r="W21" s="36">
        <f t="shared" si="1"/>
        <v>160</v>
      </c>
      <c r="X21" s="37">
        <f t="shared" si="2"/>
        <v>320</v>
      </c>
    </row>
    <row r="22" spans="1:24" x14ac:dyDescent="0.25">
      <c r="A22" s="1" t="s">
        <v>140</v>
      </c>
      <c r="B22" s="1">
        <v>6</v>
      </c>
      <c r="C22" s="1">
        <v>2000</v>
      </c>
      <c r="D22" s="1">
        <v>1600</v>
      </c>
      <c r="E22" s="1"/>
      <c r="F22" s="6"/>
      <c r="G22" s="1">
        <v>80</v>
      </c>
      <c r="H22" s="1">
        <v>3</v>
      </c>
      <c r="I22" s="1">
        <v>31</v>
      </c>
      <c r="J22" s="6" t="s">
        <v>164</v>
      </c>
      <c r="K22" s="1">
        <v>140</v>
      </c>
      <c r="L22" s="1">
        <v>14</v>
      </c>
      <c r="M22" s="7">
        <f>(I22*K22)/60</f>
        <v>72.333333333333329</v>
      </c>
      <c r="N22" s="7">
        <f>(I22*L22)/60</f>
        <v>7.2333333333333334</v>
      </c>
      <c r="O22" s="7">
        <f>(D22+E22)/B22</f>
        <v>266.66666666666669</v>
      </c>
      <c r="P22" s="7">
        <f>G22/B22</f>
        <v>13.333333333333334</v>
      </c>
      <c r="Q22" s="7">
        <f>K22/B22</f>
        <v>23.333333333333332</v>
      </c>
      <c r="R22" s="7">
        <f>L22/B22</f>
        <v>2.3333333333333335</v>
      </c>
      <c r="S22" s="7">
        <f>M22/B22</f>
        <v>12.055555555555555</v>
      </c>
      <c r="T22" s="7">
        <f>N22/B22</f>
        <v>1.2055555555555555</v>
      </c>
      <c r="U22" s="7"/>
      <c r="V22" s="12">
        <f t="shared" si="0"/>
        <v>210</v>
      </c>
      <c r="W22" s="36">
        <f t="shared" si="1"/>
        <v>280</v>
      </c>
      <c r="X22" s="37">
        <f t="shared" si="2"/>
        <v>560</v>
      </c>
    </row>
    <row r="23" spans="1:24" x14ac:dyDescent="0.25">
      <c r="A23" s="30" t="s">
        <v>17</v>
      </c>
      <c r="B23" s="30">
        <v>6</v>
      </c>
      <c r="C23" s="30">
        <v>2000</v>
      </c>
      <c r="D23" s="30">
        <v>800</v>
      </c>
      <c r="E23" s="30"/>
      <c r="F23" s="32"/>
      <c r="G23" s="30">
        <v>5</v>
      </c>
      <c r="H23" s="30">
        <v>5</v>
      </c>
      <c r="I23" s="30">
        <v>62</v>
      </c>
      <c r="J23" s="32" t="s">
        <v>165</v>
      </c>
      <c r="K23" s="30">
        <v>110</v>
      </c>
      <c r="L23" s="30">
        <v>10</v>
      </c>
      <c r="M23" s="33">
        <f>(I23*K23)/60</f>
        <v>113.66666666666667</v>
      </c>
      <c r="N23" s="33">
        <f>(I23*L23)/60</f>
        <v>10.333333333333334</v>
      </c>
      <c r="O23" s="33">
        <f>(D23+E23)/B23</f>
        <v>133.33333333333334</v>
      </c>
      <c r="P23" s="33">
        <f>G23/B23</f>
        <v>0.83333333333333337</v>
      </c>
      <c r="Q23" s="33">
        <f>K23/B23</f>
        <v>18.333333333333332</v>
      </c>
      <c r="R23" s="33">
        <f>L23/B23</f>
        <v>1.6666666666666667</v>
      </c>
      <c r="S23" s="33">
        <f>M23/B23</f>
        <v>18.944444444444446</v>
      </c>
      <c r="T23" s="33">
        <f>N23/B23</f>
        <v>1.7222222222222223</v>
      </c>
      <c r="U23" s="33"/>
      <c r="V23" s="12">
        <f t="shared" si="0"/>
        <v>160</v>
      </c>
      <c r="W23" s="36">
        <f t="shared" si="1"/>
        <v>210</v>
      </c>
      <c r="X23" s="37">
        <f t="shared" si="2"/>
        <v>410</v>
      </c>
    </row>
    <row r="24" spans="1:24" x14ac:dyDescent="0.25">
      <c r="A24" s="1" t="s">
        <v>18</v>
      </c>
      <c r="B24" s="1">
        <v>6</v>
      </c>
      <c r="C24" s="1">
        <v>2000</v>
      </c>
      <c r="D24" s="1">
        <v>850</v>
      </c>
      <c r="E24" s="1"/>
      <c r="F24" s="6"/>
      <c r="G24" s="1">
        <v>15</v>
      </c>
      <c r="H24" s="1">
        <v>6</v>
      </c>
      <c r="I24" s="1">
        <v>42</v>
      </c>
      <c r="J24" s="6" t="s">
        <v>166</v>
      </c>
      <c r="K24" s="1">
        <v>85</v>
      </c>
      <c r="L24" s="1">
        <v>9</v>
      </c>
      <c r="M24" s="7">
        <f>(I24*K24)/60</f>
        <v>59.5</v>
      </c>
      <c r="N24" s="7">
        <f>(I24*L24)/60</f>
        <v>6.3</v>
      </c>
      <c r="O24" s="7">
        <f>(D24+E24)/B24</f>
        <v>141.66666666666666</v>
      </c>
      <c r="P24" s="7">
        <f>G24/B24</f>
        <v>2.5</v>
      </c>
      <c r="Q24" s="7">
        <f>K24/B24</f>
        <v>14.166666666666666</v>
      </c>
      <c r="R24" s="7">
        <f>L24/B24</f>
        <v>1.5</v>
      </c>
      <c r="S24" s="7">
        <f>M24/B24</f>
        <v>9.9166666666666661</v>
      </c>
      <c r="T24" s="7">
        <f>N24/B24</f>
        <v>1.05</v>
      </c>
      <c r="U24" s="7"/>
      <c r="V24" s="12">
        <f t="shared" si="0"/>
        <v>130</v>
      </c>
      <c r="W24" s="36">
        <f t="shared" si="1"/>
        <v>175</v>
      </c>
      <c r="X24" s="37">
        <f t="shared" si="2"/>
        <v>355</v>
      </c>
    </row>
    <row r="25" spans="1:24" x14ac:dyDescent="0.25">
      <c r="A25" s="30" t="s">
        <v>20</v>
      </c>
      <c r="B25" s="30">
        <v>6</v>
      </c>
      <c r="C25" s="30">
        <v>2000</v>
      </c>
      <c r="D25" s="30">
        <v>1600</v>
      </c>
      <c r="E25" s="30"/>
      <c r="F25" s="32"/>
      <c r="G25" s="30">
        <v>7</v>
      </c>
      <c r="H25" s="32" t="s">
        <v>68</v>
      </c>
      <c r="I25" s="30">
        <v>39</v>
      </c>
      <c r="J25" s="32" t="s">
        <v>164</v>
      </c>
      <c r="K25" s="30">
        <v>80</v>
      </c>
      <c r="L25" s="30">
        <v>8</v>
      </c>
      <c r="M25" s="33">
        <f>(I25*K25)/60</f>
        <v>52</v>
      </c>
      <c r="N25" s="33">
        <f>(I25*L25)/60</f>
        <v>5.2</v>
      </c>
      <c r="O25" s="33">
        <f>(D25+E25)/B25</f>
        <v>266.66666666666669</v>
      </c>
      <c r="P25" s="33">
        <f>G25/B25</f>
        <v>1.1666666666666667</v>
      </c>
      <c r="Q25" s="33">
        <f>K25/B25</f>
        <v>13.333333333333334</v>
      </c>
      <c r="R25" s="33">
        <f>L25/B25</f>
        <v>1.3333333333333333</v>
      </c>
      <c r="S25" s="33">
        <f>M25/B25</f>
        <v>8.6666666666666661</v>
      </c>
      <c r="T25" s="33">
        <f>N25/B25</f>
        <v>0.8666666666666667</v>
      </c>
      <c r="U25" s="33"/>
      <c r="V25" s="12">
        <f t="shared" si="0"/>
        <v>120</v>
      </c>
      <c r="W25" s="36">
        <f t="shared" si="1"/>
        <v>160</v>
      </c>
      <c r="X25" s="37">
        <f t="shared" si="2"/>
        <v>320</v>
      </c>
    </row>
    <row r="26" spans="1:24" x14ac:dyDescent="0.25">
      <c r="A26" s="1" t="s">
        <v>21</v>
      </c>
      <c r="B26" s="1">
        <v>6</v>
      </c>
      <c r="C26" s="1">
        <v>2000</v>
      </c>
      <c r="D26" s="1">
        <v>850</v>
      </c>
      <c r="E26" s="1"/>
      <c r="F26" s="6"/>
      <c r="G26" s="1">
        <v>5</v>
      </c>
      <c r="H26" s="1">
        <v>6</v>
      </c>
      <c r="I26" s="1">
        <v>42</v>
      </c>
      <c r="J26" s="6" t="s">
        <v>166</v>
      </c>
      <c r="K26" s="1">
        <v>90</v>
      </c>
      <c r="L26" s="1">
        <v>9</v>
      </c>
      <c r="M26" s="7">
        <f>(I26*K26)/60</f>
        <v>63</v>
      </c>
      <c r="N26" s="7">
        <f>(I26*L26)/60</f>
        <v>6.3</v>
      </c>
      <c r="O26" s="7">
        <f>(D26+E26)/B26</f>
        <v>141.66666666666666</v>
      </c>
      <c r="P26" s="7">
        <f>G26/B26</f>
        <v>0.83333333333333337</v>
      </c>
      <c r="Q26" s="7">
        <f>K26/B26</f>
        <v>15</v>
      </c>
      <c r="R26" s="7">
        <f>L26/B26</f>
        <v>1.5</v>
      </c>
      <c r="S26" s="7">
        <f>M26/B26</f>
        <v>10.5</v>
      </c>
      <c r="T26" s="7">
        <f>N26/B26</f>
        <v>1.05</v>
      </c>
      <c r="U26" s="7"/>
      <c r="V26" s="12">
        <f t="shared" si="0"/>
        <v>135</v>
      </c>
      <c r="W26" s="36">
        <f t="shared" si="1"/>
        <v>180</v>
      </c>
      <c r="X26" s="37">
        <f t="shared" si="2"/>
        <v>360</v>
      </c>
    </row>
    <row r="27" spans="1:24" x14ac:dyDescent="0.25">
      <c r="A27" s="30" t="s">
        <v>22</v>
      </c>
      <c r="B27" s="30">
        <v>6</v>
      </c>
      <c r="C27" s="30">
        <v>2000</v>
      </c>
      <c r="D27" s="30">
        <v>1700</v>
      </c>
      <c r="E27" s="30"/>
      <c r="F27" s="32"/>
      <c r="G27" s="30">
        <v>3</v>
      </c>
      <c r="H27" s="30"/>
      <c r="I27" s="30"/>
      <c r="J27" s="32"/>
      <c r="K27" s="30"/>
      <c r="L27" s="30"/>
      <c r="M27" s="33"/>
      <c r="N27" s="33"/>
      <c r="O27" s="33">
        <f>(D27+E27)/B27</f>
        <v>283.33333333333331</v>
      </c>
      <c r="P27" s="33">
        <f>G27/B27</f>
        <v>0.5</v>
      </c>
      <c r="Q27" s="33"/>
      <c r="R27" s="33"/>
      <c r="S27" s="33"/>
      <c r="T27" s="33"/>
      <c r="U27" s="33"/>
      <c r="V27" s="12"/>
      <c r="W27" s="36"/>
      <c r="X27" s="37"/>
    </row>
    <row r="28" spans="1:24" x14ac:dyDescent="0.25">
      <c r="A28" s="1" t="s">
        <v>86</v>
      </c>
      <c r="B28" s="1">
        <v>4</v>
      </c>
      <c r="C28" s="1">
        <v>500</v>
      </c>
      <c r="D28" s="1">
        <v>900</v>
      </c>
      <c r="E28" s="1"/>
      <c r="F28" s="6"/>
      <c r="G28" s="1">
        <v>125</v>
      </c>
      <c r="H28" s="1">
        <v>7</v>
      </c>
      <c r="I28" s="1">
        <v>29</v>
      </c>
      <c r="J28" s="6" t="s">
        <v>165</v>
      </c>
      <c r="K28" s="1">
        <v>125</v>
      </c>
      <c r="L28" s="1"/>
      <c r="M28" s="7">
        <f>(I28*K28)/60</f>
        <v>60.416666666666664</v>
      </c>
      <c r="N28" s="7"/>
      <c r="O28" s="7">
        <f>(D28+E28)/B28</f>
        <v>225</v>
      </c>
      <c r="P28" s="7">
        <f>G28/B28</f>
        <v>31.25</v>
      </c>
      <c r="Q28" s="7">
        <f>K28/B28</f>
        <v>31.25</v>
      </c>
      <c r="R28" s="7"/>
      <c r="S28" s="7">
        <f>M28/B28</f>
        <v>15.104166666666666</v>
      </c>
      <c r="T28" s="7"/>
      <c r="U28" s="7"/>
      <c r="V28" s="12">
        <f t="shared" si="0"/>
        <v>125</v>
      </c>
      <c r="W28" s="36">
        <f t="shared" si="1"/>
        <v>125</v>
      </c>
      <c r="X28" s="37">
        <f t="shared" si="2"/>
        <v>125</v>
      </c>
    </row>
    <row r="29" spans="1:24" x14ac:dyDescent="0.25">
      <c r="A29" s="30" t="s">
        <v>87</v>
      </c>
      <c r="B29" s="30">
        <v>1</v>
      </c>
      <c r="C29" s="30">
        <v>125</v>
      </c>
      <c r="D29" s="30">
        <v>500</v>
      </c>
      <c r="E29" s="30"/>
      <c r="F29" s="32"/>
      <c r="G29" s="30">
        <v>125</v>
      </c>
      <c r="H29" s="30">
        <v>7</v>
      </c>
      <c r="I29" s="30">
        <v>62</v>
      </c>
      <c r="J29" s="32" t="s">
        <v>164</v>
      </c>
      <c r="K29" s="30">
        <v>35</v>
      </c>
      <c r="L29" s="30"/>
      <c r="M29" s="33">
        <f>(I29*K29)/60</f>
        <v>36.166666666666664</v>
      </c>
      <c r="N29" s="33"/>
      <c r="O29" s="33">
        <f>(D29+E29)/B29</f>
        <v>500</v>
      </c>
      <c r="P29" s="33">
        <f>G29/B29</f>
        <v>125</v>
      </c>
      <c r="Q29" s="33">
        <f>K29/B29</f>
        <v>35</v>
      </c>
      <c r="R29" s="33"/>
      <c r="S29" s="33">
        <f>M29/B29</f>
        <v>36.166666666666664</v>
      </c>
      <c r="T29" s="33"/>
      <c r="U29" s="33"/>
      <c r="V29" s="12">
        <f t="shared" si="0"/>
        <v>35</v>
      </c>
      <c r="W29" s="36">
        <f t="shared" si="1"/>
        <v>35</v>
      </c>
      <c r="X29" s="37">
        <f t="shared" si="2"/>
        <v>35</v>
      </c>
    </row>
    <row r="30" spans="1:24" x14ac:dyDescent="0.25">
      <c r="A30" s="28" t="s">
        <v>23</v>
      </c>
      <c r="B30" s="20"/>
      <c r="C30" s="20" t="s">
        <v>127</v>
      </c>
      <c r="D30" s="20" t="s">
        <v>128</v>
      </c>
      <c r="E30" s="20"/>
      <c r="F30" s="20"/>
      <c r="G30" s="20" t="s">
        <v>116</v>
      </c>
      <c r="H30" s="19" t="s">
        <v>129</v>
      </c>
      <c r="I30" s="20" t="s">
        <v>130</v>
      </c>
      <c r="J30" s="20"/>
      <c r="K30" s="20" t="s">
        <v>131</v>
      </c>
      <c r="L30" s="19" t="s">
        <v>132</v>
      </c>
      <c r="M30" s="21" t="s">
        <v>133</v>
      </c>
      <c r="N30" s="19" t="s">
        <v>134</v>
      </c>
      <c r="O30" s="20" t="s">
        <v>123</v>
      </c>
      <c r="P30" s="21" t="s">
        <v>124</v>
      </c>
      <c r="Q30" s="19" t="s">
        <v>135</v>
      </c>
      <c r="R30" s="21" t="s">
        <v>136</v>
      </c>
      <c r="S30" s="21" t="s">
        <v>138</v>
      </c>
      <c r="T30" s="21" t="s">
        <v>139</v>
      </c>
      <c r="U30" s="21"/>
      <c r="V30" s="12"/>
      <c r="W30" s="36"/>
      <c r="X30" s="37"/>
    </row>
    <row r="31" spans="1:24" x14ac:dyDescent="0.25">
      <c r="A31" s="10" t="s">
        <v>24</v>
      </c>
      <c r="B31" s="10">
        <v>1</v>
      </c>
      <c r="C31" s="10">
        <v>100</v>
      </c>
      <c r="D31" s="10">
        <v>100</v>
      </c>
      <c r="E31" s="10"/>
      <c r="F31" s="38"/>
      <c r="G31" s="10">
        <v>0</v>
      </c>
      <c r="H31" s="29">
        <v>4</v>
      </c>
      <c r="I31" s="10">
        <v>62</v>
      </c>
      <c r="J31" s="38"/>
      <c r="K31" s="10">
        <v>12</v>
      </c>
      <c r="L31" s="10">
        <v>2</v>
      </c>
      <c r="M31" s="11">
        <f>(I31*K31)/60</f>
        <v>12.4</v>
      </c>
      <c r="N31" s="11">
        <f>(I31*L31)/60</f>
        <v>2.0666666666666669</v>
      </c>
      <c r="O31" s="11">
        <f>(D31+E31)/B31</f>
        <v>100</v>
      </c>
      <c r="P31" s="11">
        <f>G31/B31</f>
        <v>0</v>
      </c>
      <c r="Q31" s="11">
        <f>K31/B31</f>
        <v>12</v>
      </c>
      <c r="R31" s="11">
        <f>L31/B31</f>
        <v>2</v>
      </c>
      <c r="S31" s="11">
        <f>M31/B31</f>
        <v>12.4</v>
      </c>
      <c r="T31" s="11">
        <f>N31/B31</f>
        <v>2.0666666666666669</v>
      </c>
      <c r="U31" s="11"/>
      <c r="V31" s="12">
        <f t="shared" si="0"/>
        <v>22</v>
      </c>
      <c r="W31" s="36">
        <f t="shared" si="1"/>
        <v>32</v>
      </c>
      <c r="X31" s="37">
        <f t="shared" si="2"/>
        <v>72</v>
      </c>
    </row>
    <row r="32" spans="1:24" x14ac:dyDescent="0.25">
      <c r="A32" s="2" t="s">
        <v>92</v>
      </c>
      <c r="B32" s="2">
        <v>1</v>
      </c>
      <c r="C32" s="2">
        <v>100</v>
      </c>
      <c r="D32" s="2">
        <v>100</v>
      </c>
      <c r="E32" s="2"/>
      <c r="F32" s="39"/>
      <c r="G32" s="2">
        <v>0</v>
      </c>
      <c r="H32" s="13">
        <v>4</v>
      </c>
      <c r="I32" s="2">
        <v>105</v>
      </c>
      <c r="J32" s="39"/>
      <c r="K32" s="2">
        <v>12</v>
      </c>
      <c r="L32" s="2">
        <v>2</v>
      </c>
      <c r="M32" s="8">
        <f>(I32*K32)/60</f>
        <v>21</v>
      </c>
      <c r="N32" s="8">
        <f>(I32*L32)/60</f>
        <v>3.5</v>
      </c>
      <c r="O32" s="8">
        <f>(D32+E32)/B32</f>
        <v>100</v>
      </c>
      <c r="P32" s="8">
        <f>G32/B32</f>
        <v>0</v>
      </c>
      <c r="Q32" s="8">
        <f>K32/B32</f>
        <v>12</v>
      </c>
      <c r="R32" s="8">
        <f>L32/B32</f>
        <v>2</v>
      </c>
      <c r="S32" s="8">
        <f>M32/B32</f>
        <v>21</v>
      </c>
      <c r="T32" s="8">
        <f>N32/B32</f>
        <v>3.5</v>
      </c>
      <c r="U32" s="8"/>
      <c r="V32" s="12">
        <f t="shared" si="0"/>
        <v>22</v>
      </c>
      <c r="W32" s="36">
        <f t="shared" si="1"/>
        <v>32</v>
      </c>
      <c r="X32" s="37">
        <f t="shared" si="2"/>
        <v>72</v>
      </c>
    </row>
    <row r="33" spans="1:24" x14ac:dyDescent="0.25">
      <c r="A33" s="10" t="s">
        <v>25</v>
      </c>
      <c r="B33" s="10">
        <v>1</v>
      </c>
      <c r="C33" s="10">
        <v>100</v>
      </c>
      <c r="D33" s="10">
        <v>100</v>
      </c>
      <c r="E33" s="10"/>
      <c r="F33" s="38"/>
      <c r="G33" s="10">
        <v>1</v>
      </c>
      <c r="H33" s="10">
        <v>5</v>
      </c>
      <c r="I33" s="10">
        <v>32</v>
      </c>
      <c r="J33" s="38"/>
      <c r="K33" s="10">
        <v>35</v>
      </c>
      <c r="L33" s="10">
        <v>3</v>
      </c>
      <c r="M33" s="11">
        <f>(I33*K33)/60</f>
        <v>18.666666666666668</v>
      </c>
      <c r="N33" s="11">
        <f>(I33*L33)/60</f>
        <v>1.6</v>
      </c>
      <c r="O33" s="11">
        <f>(D33+E33)/B33</f>
        <v>100</v>
      </c>
      <c r="P33" s="11">
        <f>G33/B33</f>
        <v>1</v>
      </c>
      <c r="Q33" s="11">
        <f>K33/B33</f>
        <v>35</v>
      </c>
      <c r="R33" s="11">
        <f>L33/B33</f>
        <v>3</v>
      </c>
      <c r="S33" s="11">
        <f>M33/B33</f>
        <v>18.666666666666668</v>
      </c>
      <c r="T33" s="11">
        <f>N33/B33</f>
        <v>1.6</v>
      </c>
      <c r="U33" s="11"/>
      <c r="V33" s="12">
        <f t="shared" si="0"/>
        <v>50</v>
      </c>
      <c r="W33" s="36">
        <f t="shared" si="1"/>
        <v>65</v>
      </c>
      <c r="X33" s="37">
        <f t="shared" si="2"/>
        <v>125</v>
      </c>
    </row>
    <row r="34" spans="1:24" x14ac:dyDescent="0.25">
      <c r="A34" s="2" t="s">
        <v>96</v>
      </c>
      <c r="B34" s="2">
        <v>1</v>
      </c>
      <c r="C34" s="2">
        <v>100</v>
      </c>
      <c r="D34" s="2">
        <v>100</v>
      </c>
      <c r="E34" s="2"/>
      <c r="F34" s="39"/>
      <c r="G34" s="2">
        <v>0</v>
      </c>
      <c r="H34" s="2">
        <v>5</v>
      </c>
      <c r="I34" s="2">
        <v>31</v>
      </c>
      <c r="J34" s="39"/>
      <c r="K34" s="2">
        <v>20</v>
      </c>
      <c r="L34" s="2">
        <v>2</v>
      </c>
      <c r="M34" s="8">
        <f>(I34*K34)/60</f>
        <v>10.333333333333334</v>
      </c>
      <c r="N34" s="8">
        <f>(I34*L34)/60</f>
        <v>1.0333333333333334</v>
      </c>
      <c r="O34" s="8">
        <f>(D34+E34)/B34</f>
        <v>100</v>
      </c>
      <c r="P34" s="8">
        <f>G34/B34</f>
        <v>0</v>
      </c>
      <c r="Q34" s="8">
        <f>K34/B34</f>
        <v>20</v>
      </c>
      <c r="R34" s="8">
        <f>L34/B34</f>
        <v>2</v>
      </c>
      <c r="S34" s="8">
        <f>M34/B34</f>
        <v>10.333333333333334</v>
      </c>
      <c r="T34" s="8">
        <f>N34/B34</f>
        <v>1.0333333333333334</v>
      </c>
      <c r="U34" s="8"/>
      <c r="V34" s="12">
        <f t="shared" si="0"/>
        <v>30</v>
      </c>
      <c r="W34" s="36">
        <f t="shared" si="1"/>
        <v>40</v>
      </c>
      <c r="X34" s="37">
        <f t="shared" si="2"/>
        <v>80</v>
      </c>
    </row>
    <row r="35" spans="1:24" x14ac:dyDescent="0.25">
      <c r="A35" s="10" t="s">
        <v>97</v>
      </c>
      <c r="B35" s="10">
        <v>1</v>
      </c>
      <c r="C35" s="10">
        <v>100</v>
      </c>
      <c r="D35" s="10">
        <v>100</v>
      </c>
      <c r="E35" s="10"/>
      <c r="F35" s="38"/>
      <c r="G35" s="10">
        <v>0</v>
      </c>
      <c r="H35" s="10">
        <v>5</v>
      </c>
      <c r="I35" s="10">
        <v>42</v>
      </c>
      <c r="J35" s="38"/>
      <c r="K35" s="10">
        <v>20</v>
      </c>
      <c r="L35" s="10">
        <v>2</v>
      </c>
      <c r="M35" s="11">
        <f>(I35*K35)/60</f>
        <v>14</v>
      </c>
      <c r="N35" s="11">
        <f>(I35*L35)/60</f>
        <v>1.4</v>
      </c>
      <c r="O35" s="11">
        <f>(D35+E35)/B35</f>
        <v>100</v>
      </c>
      <c r="P35" s="11">
        <f>G35/B35</f>
        <v>0</v>
      </c>
      <c r="Q35" s="11">
        <f>K35/B35</f>
        <v>20</v>
      </c>
      <c r="R35" s="11">
        <f>L35/B35</f>
        <v>2</v>
      </c>
      <c r="S35" s="11">
        <f>M35/B35</f>
        <v>14</v>
      </c>
      <c r="T35" s="11">
        <f>N35/B35</f>
        <v>1.4</v>
      </c>
      <c r="U35" s="11"/>
      <c r="V35" s="12">
        <f t="shared" si="0"/>
        <v>30</v>
      </c>
      <c r="W35" s="36">
        <f t="shared" si="1"/>
        <v>40</v>
      </c>
      <c r="X35" s="37">
        <f t="shared" si="2"/>
        <v>80</v>
      </c>
    </row>
    <row r="36" spans="1:24" x14ac:dyDescent="0.25">
      <c r="A36" s="2" t="s">
        <v>26</v>
      </c>
      <c r="B36" s="2">
        <v>2</v>
      </c>
      <c r="C36" s="2">
        <v>200</v>
      </c>
      <c r="D36" s="2">
        <v>400</v>
      </c>
      <c r="E36" s="2"/>
      <c r="F36" s="39"/>
      <c r="G36" s="2">
        <v>3</v>
      </c>
      <c r="H36" s="2">
        <v>1</v>
      </c>
      <c r="I36" s="2">
        <v>43</v>
      </c>
      <c r="J36" s="39"/>
      <c r="K36" s="2">
        <v>24</v>
      </c>
      <c r="L36" s="2">
        <v>4</v>
      </c>
      <c r="M36" s="8">
        <f>(I36*K36)/60</f>
        <v>17.2</v>
      </c>
      <c r="N36" s="8">
        <f>(I36*L36)/60</f>
        <v>2.8666666666666667</v>
      </c>
      <c r="O36" s="8">
        <f>(D36+E36)/B36</f>
        <v>200</v>
      </c>
      <c r="P36" s="8">
        <f>G36/B36</f>
        <v>1.5</v>
      </c>
      <c r="Q36" s="8">
        <f>K36/B36</f>
        <v>12</v>
      </c>
      <c r="R36" s="8">
        <f>L36/B36</f>
        <v>2</v>
      </c>
      <c r="S36" s="8">
        <f>M36/B36</f>
        <v>8.6</v>
      </c>
      <c r="T36" s="8">
        <f>N36/B36</f>
        <v>1.4333333333333333</v>
      </c>
      <c r="U36" s="8"/>
      <c r="V36" s="12">
        <f t="shared" si="0"/>
        <v>44</v>
      </c>
      <c r="W36" s="36">
        <f t="shared" si="1"/>
        <v>64</v>
      </c>
      <c r="X36" s="37">
        <f t="shared" si="2"/>
        <v>144</v>
      </c>
    </row>
    <row r="37" spans="1:24" x14ac:dyDescent="0.25">
      <c r="A37" s="10" t="s">
        <v>93</v>
      </c>
      <c r="B37" s="10">
        <v>2</v>
      </c>
      <c r="C37" s="10">
        <v>200</v>
      </c>
      <c r="D37" s="10">
        <v>400</v>
      </c>
      <c r="E37" s="10"/>
      <c r="F37" s="38"/>
      <c r="G37" s="10">
        <v>3</v>
      </c>
      <c r="H37" s="10">
        <v>1</v>
      </c>
      <c r="I37" s="10">
        <v>83</v>
      </c>
      <c r="J37" s="38"/>
      <c r="K37" s="10">
        <v>24</v>
      </c>
      <c r="L37" s="10">
        <v>4</v>
      </c>
      <c r="M37" s="11">
        <f>(I37*K37)/60</f>
        <v>33.200000000000003</v>
      </c>
      <c r="N37" s="11">
        <f>(I37*L37)/60</f>
        <v>5.5333333333333332</v>
      </c>
      <c r="O37" s="11">
        <f>(D37+E37)/B37</f>
        <v>200</v>
      </c>
      <c r="P37" s="11">
        <f>G37/B37</f>
        <v>1.5</v>
      </c>
      <c r="Q37" s="11">
        <f>K37/B37</f>
        <v>12</v>
      </c>
      <c r="R37" s="11">
        <f>L37/B37</f>
        <v>2</v>
      </c>
      <c r="S37" s="11">
        <f>M37/B37</f>
        <v>16.600000000000001</v>
      </c>
      <c r="T37" s="11">
        <f>N37/B37</f>
        <v>2.7666666666666666</v>
      </c>
      <c r="U37" s="11"/>
      <c r="V37" s="12">
        <f t="shared" si="0"/>
        <v>44</v>
      </c>
      <c r="W37" s="36">
        <f t="shared" si="1"/>
        <v>64</v>
      </c>
      <c r="X37" s="37">
        <f t="shared" si="2"/>
        <v>144</v>
      </c>
    </row>
    <row r="38" spans="1:24" x14ac:dyDescent="0.25">
      <c r="A38" s="2" t="s">
        <v>76</v>
      </c>
      <c r="B38" s="2">
        <v>2</v>
      </c>
      <c r="C38" s="2">
        <v>200</v>
      </c>
      <c r="D38" s="2">
        <v>200</v>
      </c>
      <c r="E38" s="2"/>
      <c r="F38" s="39"/>
      <c r="G38" s="2">
        <v>1</v>
      </c>
      <c r="H38" s="2">
        <v>5</v>
      </c>
      <c r="I38" s="2">
        <v>42</v>
      </c>
      <c r="J38" s="39"/>
      <c r="K38" s="2">
        <v>10</v>
      </c>
      <c r="L38" s="2">
        <v>2</v>
      </c>
      <c r="M38" s="8">
        <f>(I38*K38)/60</f>
        <v>7</v>
      </c>
      <c r="N38" s="8">
        <f>(I38*L38)/60</f>
        <v>1.4</v>
      </c>
      <c r="O38" s="8">
        <f>(D38+E38)/B38</f>
        <v>100</v>
      </c>
      <c r="P38" s="8">
        <f>G38/B38</f>
        <v>0.5</v>
      </c>
      <c r="Q38" s="8">
        <f>K38/B38</f>
        <v>5</v>
      </c>
      <c r="R38" s="8">
        <f>L38/B38</f>
        <v>1</v>
      </c>
      <c r="S38" s="8">
        <f>M38/B38</f>
        <v>3.5</v>
      </c>
      <c r="T38" s="8">
        <f>N38/B38</f>
        <v>0.7</v>
      </c>
      <c r="U38" s="8"/>
      <c r="V38" s="12">
        <f t="shared" si="0"/>
        <v>20</v>
      </c>
      <c r="W38" s="36">
        <f t="shared" si="1"/>
        <v>30</v>
      </c>
      <c r="X38" s="37">
        <f t="shared" si="2"/>
        <v>70</v>
      </c>
    </row>
    <row r="39" spans="1:24" x14ac:dyDescent="0.25">
      <c r="A39" s="10" t="s">
        <v>77</v>
      </c>
      <c r="B39" s="10">
        <v>2</v>
      </c>
      <c r="C39" s="10">
        <v>200</v>
      </c>
      <c r="D39" s="10">
        <v>200</v>
      </c>
      <c r="E39" s="10"/>
      <c r="F39" s="38"/>
      <c r="G39" s="10">
        <v>1</v>
      </c>
      <c r="H39" s="10">
        <v>5</v>
      </c>
      <c r="I39" s="10">
        <v>42</v>
      </c>
      <c r="J39" s="38"/>
      <c r="K39" s="10">
        <v>30</v>
      </c>
      <c r="L39" s="10">
        <v>4</v>
      </c>
      <c r="M39" s="11">
        <f>(I39*K39)/60</f>
        <v>21</v>
      </c>
      <c r="N39" s="11">
        <f>(I39*L39)/60</f>
        <v>2.8</v>
      </c>
      <c r="O39" s="11">
        <f>(D39+E39)/B39</f>
        <v>100</v>
      </c>
      <c r="P39" s="11">
        <f>G39/B39</f>
        <v>0.5</v>
      </c>
      <c r="Q39" s="11">
        <f>K39/B39</f>
        <v>15</v>
      </c>
      <c r="R39" s="11">
        <f>L39/B39</f>
        <v>2</v>
      </c>
      <c r="S39" s="11">
        <f>M39/B39</f>
        <v>10.5</v>
      </c>
      <c r="T39" s="11">
        <f>N39/B39</f>
        <v>1.4</v>
      </c>
      <c r="U39" s="11"/>
      <c r="V39" s="12">
        <f t="shared" si="0"/>
        <v>50</v>
      </c>
      <c r="W39" s="36">
        <f t="shared" si="1"/>
        <v>70</v>
      </c>
      <c r="X39" s="37">
        <f t="shared" si="2"/>
        <v>150</v>
      </c>
    </row>
    <row r="40" spans="1:24" x14ac:dyDescent="0.25">
      <c r="A40" s="2" t="s">
        <v>27</v>
      </c>
      <c r="B40" s="2">
        <v>2</v>
      </c>
      <c r="C40" s="2">
        <v>200</v>
      </c>
      <c r="D40" s="2">
        <v>200</v>
      </c>
      <c r="E40" s="2"/>
      <c r="F40" s="39"/>
      <c r="G40" s="2">
        <v>1</v>
      </c>
      <c r="H40" s="2"/>
      <c r="I40" s="2"/>
      <c r="J40" s="39"/>
      <c r="K40" s="2"/>
      <c r="L40" s="2"/>
      <c r="M40" s="8"/>
      <c r="N40" s="8"/>
      <c r="O40" s="8">
        <f>(D40+E40)/B40</f>
        <v>100</v>
      </c>
      <c r="P40" s="8">
        <f>G40/B40</f>
        <v>0.5</v>
      </c>
      <c r="Q40" s="8"/>
      <c r="R40" s="8"/>
      <c r="S40" s="8"/>
      <c r="T40" s="8"/>
      <c r="U40" s="8"/>
      <c r="V40" s="12"/>
      <c r="W40" s="36"/>
      <c r="X40" s="37"/>
    </row>
    <row r="41" spans="1:24" x14ac:dyDescent="0.25">
      <c r="A41" s="10" t="s">
        <v>37</v>
      </c>
      <c r="B41" s="10">
        <v>2</v>
      </c>
      <c r="C41" s="10">
        <v>200</v>
      </c>
      <c r="D41" s="10">
        <v>300</v>
      </c>
      <c r="E41" s="10"/>
      <c r="F41" s="38"/>
      <c r="G41" s="10">
        <v>5</v>
      </c>
      <c r="H41" s="10"/>
      <c r="I41" s="10"/>
      <c r="J41" s="38"/>
      <c r="K41" s="10"/>
      <c r="L41" s="10"/>
      <c r="M41" s="11"/>
      <c r="N41" s="11"/>
      <c r="O41" s="11">
        <f>(D41+E41)/B41</f>
        <v>150</v>
      </c>
      <c r="P41" s="11">
        <f>G41/B41</f>
        <v>2.5</v>
      </c>
      <c r="Q41" s="11"/>
      <c r="R41" s="11"/>
      <c r="S41" s="11"/>
      <c r="T41" s="11"/>
      <c r="U41" s="11"/>
      <c r="V41" s="12"/>
      <c r="W41" s="36"/>
      <c r="X41" s="37"/>
    </row>
    <row r="42" spans="1:24" x14ac:dyDescent="0.25">
      <c r="A42" s="2" t="s">
        <v>28</v>
      </c>
      <c r="B42" s="2">
        <v>3</v>
      </c>
      <c r="C42" s="2">
        <v>300</v>
      </c>
      <c r="D42" s="2">
        <v>350</v>
      </c>
      <c r="E42" s="2"/>
      <c r="F42" s="39"/>
      <c r="G42" s="2">
        <v>2</v>
      </c>
      <c r="H42" s="2"/>
      <c r="I42" s="2"/>
      <c r="J42" s="39"/>
      <c r="K42" s="2"/>
      <c r="L42" s="2"/>
      <c r="M42" s="8"/>
      <c r="N42" s="8"/>
      <c r="O42" s="8">
        <f>(D42+E42)/B42</f>
        <v>116.66666666666667</v>
      </c>
      <c r="P42" s="8">
        <f>G42/B42</f>
        <v>0.66666666666666663</v>
      </c>
      <c r="Q42" s="8"/>
      <c r="R42" s="8"/>
      <c r="S42" s="8"/>
      <c r="T42" s="8"/>
      <c r="U42" s="8"/>
      <c r="V42" s="12"/>
      <c r="W42" s="36"/>
      <c r="X42" s="37"/>
    </row>
    <row r="43" spans="1:24" x14ac:dyDescent="0.25">
      <c r="A43" s="10" t="s">
        <v>29</v>
      </c>
      <c r="B43" s="10">
        <v>3</v>
      </c>
      <c r="C43" s="10">
        <v>300</v>
      </c>
      <c r="D43" s="10">
        <v>5</v>
      </c>
      <c r="E43" s="10"/>
      <c r="F43" s="38"/>
      <c r="G43" s="10">
        <v>250</v>
      </c>
      <c r="H43" s="10">
        <v>1</v>
      </c>
      <c r="I43" s="10">
        <v>31</v>
      </c>
      <c r="J43" s="38"/>
      <c r="K43" s="10">
        <v>30</v>
      </c>
      <c r="L43" s="10"/>
      <c r="M43" s="11">
        <f>(I43*K43)/60</f>
        <v>15.5</v>
      </c>
      <c r="N43" s="11"/>
      <c r="O43" s="11">
        <f>(D43+E43)/B43</f>
        <v>1.6666666666666667</v>
      </c>
      <c r="P43" s="11">
        <f>G43/B43</f>
        <v>83.333333333333329</v>
      </c>
      <c r="Q43" s="11">
        <f>K43/B43</f>
        <v>10</v>
      </c>
      <c r="R43" s="11"/>
      <c r="S43" s="11">
        <f>M43/B43</f>
        <v>5.166666666666667</v>
      </c>
      <c r="T43" s="11"/>
      <c r="U43" s="11"/>
      <c r="V43" s="12">
        <f t="shared" si="0"/>
        <v>30</v>
      </c>
      <c r="W43" s="36">
        <f t="shared" si="1"/>
        <v>30</v>
      </c>
      <c r="X43" s="37">
        <f t="shared" si="2"/>
        <v>30</v>
      </c>
    </row>
    <row r="44" spans="1:24" x14ac:dyDescent="0.25">
      <c r="A44" s="2" t="s">
        <v>38</v>
      </c>
      <c r="B44" s="2">
        <v>3</v>
      </c>
      <c r="C44" s="2">
        <v>300</v>
      </c>
      <c r="D44" s="2">
        <v>300</v>
      </c>
      <c r="E44" s="2"/>
      <c r="F44" s="39"/>
      <c r="G44" s="2">
        <v>3</v>
      </c>
      <c r="H44" s="2">
        <v>6</v>
      </c>
      <c r="I44" s="2">
        <v>31</v>
      </c>
      <c r="J44" s="39"/>
      <c r="K44" s="2">
        <v>25</v>
      </c>
      <c r="L44" s="2">
        <v>4</v>
      </c>
      <c r="M44" s="8">
        <f>(I44*K44)/60</f>
        <v>12.916666666666666</v>
      </c>
      <c r="N44" s="8">
        <f>(I44*L44)/60</f>
        <v>2.0666666666666669</v>
      </c>
      <c r="O44" s="8">
        <f>(D44+E44)/B44</f>
        <v>100</v>
      </c>
      <c r="P44" s="8">
        <f>G44/B44</f>
        <v>1</v>
      </c>
      <c r="Q44" s="8">
        <f>K44/B44</f>
        <v>8.3333333333333339</v>
      </c>
      <c r="R44" s="8">
        <f>L44/B44</f>
        <v>1.3333333333333333</v>
      </c>
      <c r="S44" s="8">
        <f>M44/B44</f>
        <v>4.3055555555555554</v>
      </c>
      <c r="T44" s="8">
        <f>N44/B44</f>
        <v>0.68888888888888899</v>
      </c>
      <c r="U44" s="8"/>
      <c r="V44" s="12">
        <f t="shared" si="0"/>
        <v>45</v>
      </c>
      <c r="W44" s="36">
        <f t="shared" si="1"/>
        <v>65</v>
      </c>
      <c r="X44" s="37">
        <f t="shared" si="2"/>
        <v>145</v>
      </c>
    </row>
    <row r="45" spans="1:24" x14ac:dyDescent="0.25">
      <c r="A45" s="10" t="s">
        <v>158</v>
      </c>
      <c r="B45" s="10">
        <v>4</v>
      </c>
      <c r="C45" s="10">
        <v>500</v>
      </c>
      <c r="D45" s="10">
        <v>700</v>
      </c>
      <c r="E45" s="10"/>
      <c r="F45" s="38"/>
      <c r="G45" s="10">
        <v>10</v>
      </c>
      <c r="H45" s="10">
        <v>6</v>
      </c>
      <c r="I45" s="10">
        <v>15</v>
      </c>
      <c r="J45" s="38"/>
      <c r="K45" s="10">
        <v>50</v>
      </c>
      <c r="L45" s="10">
        <v>8</v>
      </c>
      <c r="M45" s="11">
        <f>(I45*K45)/60</f>
        <v>12.5</v>
      </c>
      <c r="N45" s="11">
        <f>(I45*L45)/60</f>
        <v>2</v>
      </c>
      <c r="O45" s="11">
        <f>(D45+E45)/B45</f>
        <v>175</v>
      </c>
      <c r="P45" s="11">
        <f>G45/B45</f>
        <v>2.5</v>
      </c>
      <c r="Q45" s="11">
        <f>K45/B45</f>
        <v>12.5</v>
      </c>
      <c r="R45" s="11">
        <f>L45/B45</f>
        <v>2</v>
      </c>
      <c r="S45" s="11">
        <f>M45/B45</f>
        <v>3.125</v>
      </c>
      <c r="T45" s="11">
        <f>N45/B45</f>
        <v>0.5</v>
      </c>
      <c r="U45" s="11"/>
      <c r="V45" s="12">
        <f t="shared" si="0"/>
        <v>90</v>
      </c>
      <c r="W45" s="36">
        <f t="shared" si="1"/>
        <v>130</v>
      </c>
      <c r="X45" s="37">
        <f t="shared" si="2"/>
        <v>290</v>
      </c>
    </row>
    <row r="46" spans="1:24" x14ac:dyDescent="0.25">
      <c r="A46" s="2" t="s">
        <v>31</v>
      </c>
      <c r="B46" s="2">
        <v>4</v>
      </c>
      <c r="C46" s="2">
        <v>500</v>
      </c>
      <c r="D46" s="2">
        <v>450</v>
      </c>
      <c r="E46" s="2"/>
      <c r="F46" s="39"/>
      <c r="G46" s="2">
        <v>3</v>
      </c>
      <c r="H46" s="2">
        <v>5</v>
      </c>
      <c r="I46" s="2">
        <v>48</v>
      </c>
      <c r="J46" s="39"/>
      <c r="K46" s="2">
        <v>60</v>
      </c>
      <c r="L46" s="2">
        <v>6</v>
      </c>
      <c r="M46" s="8">
        <f>(I46*K46)/60</f>
        <v>48</v>
      </c>
      <c r="N46" s="8">
        <f>(I46*L46)/60</f>
        <v>4.8</v>
      </c>
      <c r="O46" s="8">
        <f>(D46+E46)/B46</f>
        <v>112.5</v>
      </c>
      <c r="P46" s="8">
        <f>G46/B46</f>
        <v>0.75</v>
      </c>
      <c r="Q46" s="8">
        <f>K46/B46</f>
        <v>15</v>
      </c>
      <c r="R46" s="8">
        <f>L46/B46</f>
        <v>1.5</v>
      </c>
      <c r="S46" s="8">
        <f>M46/B46</f>
        <v>12</v>
      </c>
      <c r="T46" s="8">
        <f>N46/B46</f>
        <v>1.2</v>
      </c>
      <c r="U46" s="8"/>
      <c r="V46" s="12">
        <f t="shared" si="0"/>
        <v>90</v>
      </c>
      <c r="W46" s="36">
        <f t="shared" si="1"/>
        <v>120</v>
      </c>
      <c r="X46" s="37">
        <f t="shared" si="2"/>
        <v>240</v>
      </c>
    </row>
    <row r="47" spans="1:24" x14ac:dyDescent="0.25">
      <c r="A47" s="10" t="s">
        <v>32</v>
      </c>
      <c r="B47" s="10">
        <v>4</v>
      </c>
      <c r="C47" s="10">
        <v>500</v>
      </c>
      <c r="D47" s="10">
        <v>250</v>
      </c>
      <c r="E47" s="10"/>
      <c r="F47" s="38"/>
      <c r="G47" s="10">
        <v>1</v>
      </c>
      <c r="H47" s="10">
        <v>6</v>
      </c>
      <c r="I47" s="10">
        <v>42</v>
      </c>
      <c r="J47" s="38"/>
      <c r="K47" s="10">
        <v>50</v>
      </c>
      <c r="L47" s="10">
        <v>4</v>
      </c>
      <c r="M47" s="11">
        <f>(I47*K47)/60</f>
        <v>35</v>
      </c>
      <c r="N47" s="11">
        <f>(I47*L47)/60</f>
        <v>2.8</v>
      </c>
      <c r="O47" s="11">
        <f>(D47+E47)/B47</f>
        <v>62.5</v>
      </c>
      <c r="P47" s="11">
        <f>G47/B47</f>
        <v>0.25</v>
      </c>
      <c r="Q47" s="11">
        <f>K47/B47</f>
        <v>12.5</v>
      </c>
      <c r="R47" s="11">
        <f>L47/B47</f>
        <v>1</v>
      </c>
      <c r="S47" s="11">
        <f>M47/B47</f>
        <v>8.75</v>
      </c>
      <c r="T47" s="11">
        <f>N47/B47</f>
        <v>0.7</v>
      </c>
      <c r="U47" s="11"/>
      <c r="V47" s="12">
        <f t="shared" si="0"/>
        <v>70</v>
      </c>
      <c r="W47" s="36">
        <f t="shared" si="1"/>
        <v>90</v>
      </c>
      <c r="X47" s="37">
        <f t="shared" si="2"/>
        <v>170</v>
      </c>
    </row>
    <row r="48" spans="1:24" x14ac:dyDescent="0.25">
      <c r="A48" s="2" t="s">
        <v>39</v>
      </c>
      <c r="B48" s="2">
        <v>4</v>
      </c>
      <c r="C48" s="2">
        <v>500</v>
      </c>
      <c r="D48" s="2">
        <v>500</v>
      </c>
      <c r="E48" s="2"/>
      <c r="F48" s="39"/>
      <c r="G48" s="2">
        <v>4</v>
      </c>
      <c r="H48" s="2"/>
      <c r="I48" s="2"/>
      <c r="J48" s="39"/>
      <c r="K48" s="2"/>
      <c r="L48" s="2"/>
      <c r="M48" s="8"/>
      <c r="N48" s="8"/>
      <c r="O48" s="8">
        <f>(D48+E48)/B48</f>
        <v>125</v>
      </c>
      <c r="P48" s="8">
        <f>G48/B48</f>
        <v>1</v>
      </c>
      <c r="Q48" s="8"/>
      <c r="R48" s="8"/>
      <c r="S48" s="8"/>
      <c r="T48" s="8"/>
      <c r="U48" s="8"/>
      <c r="V48" s="12"/>
      <c r="W48" s="36"/>
      <c r="X48" s="37"/>
    </row>
    <row r="49" spans="1:24" x14ac:dyDescent="0.25">
      <c r="A49" s="10" t="s">
        <v>69</v>
      </c>
      <c r="B49" s="10">
        <v>5</v>
      </c>
      <c r="C49" s="10">
        <v>1000</v>
      </c>
      <c r="D49" s="10">
        <v>750</v>
      </c>
      <c r="E49" s="10"/>
      <c r="F49" s="38"/>
      <c r="G49" s="10">
        <v>15</v>
      </c>
      <c r="H49" s="10">
        <v>7</v>
      </c>
      <c r="I49" s="10">
        <v>26</v>
      </c>
      <c r="J49" s="38"/>
      <c r="K49" s="10">
        <v>75</v>
      </c>
      <c r="L49" s="10">
        <v>8</v>
      </c>
      <c r="M49" s="11">
        <f>(I49*K49)/60</f>
        <v>32.5</v>
      </c>
      <c r="N49" s="11">
        <f>(I49*L49)/60</f>
        <v>3.4666666666666668</v>
      </c>
      <c r="O49" s="11">
        <f>(D49+E49)/B49</f>
        <v>150</v>
      </c>
      <c r="P49" s="11">
        <f>G49/B49</f>
        <v>3</v>
      </c>
      <c r="Q49" s="11">
        <f>K49/B49</f>
        <v>15</v>
      </c>
      <c r="R49" s="11">
        <f>L49/B49</f>
        <v>1.6</v>
      </c>
      <c r="S49" s="11">
        <f>M49/B49</f>
        <v>6.5</v>
      </c>
      <c r="T49" s="11">
        <f>N49/B49</f>
        <v>0.69333333333333336</v>
      </c>
      <c r="U49" s="11"/>
      <c r="V49" s="12">
        <f t="shared" si="0"/>
        <v>115</v>
      </c>
      <c r="W49" s="36">
        <f t="shared" si="1"/>
        <v>155</v>
      </c>
      <c r="X49" s="37">
        <f t="shared" si="2"/>
        <v>315</v>
      </c>
    </row>
    <row r="50" spans="1:24" x14ac:dyDescent="0.25">
      <c r="A50" s="2" t="s">
        <v>70</v>
      </c>
      <c r="B50" s="2">
        <v>5</v>
      </c>
      <c r="C50" s="2">
        <v>1000</v>
      </c>
      <c r="D50" s="2">
        <v>750</v>
      </c>
      <c r="E50" s="2"/>
      <c r="F50" s="39"/>
      <c r="G50" s="2">
        <v>3</v>
      </c>
      <c r="H50" s="2">
        <v>12</v>
      </c>
      <c r="I50" s="2">
        <v>13</v>
      </c>
      <c r="J50" s="39"/>
      <c r="K50" s="2">
        <v>125</v>
      </c>
      <c r="L50" s="2">
        <v>12</v>
      </c>
      <c r="M50" s="8">
        <f>(I50*K50)/60</f>
        <v>27.083333333333332</v>
      </c>
      <c r="N50" s="8">
        <f>(I50*L50)/60</f>
        <v>2.6</v>
      </c>
      <c r="O50" s="8">
        <f>(D50+E50)/B50</f>
        <v>150</v>
      </c>
      <c r="P50" s="8">
        <f>G50/B50</f>
        <v>0.6</v>
      </c>
      <c r="Q50" s="8">
        <f>K50/B50</f>
        <v>25</v>
      </c>
      <c r="R50" s="8">
        <f>L50/B50</f>
        <v>2.4</v>
      </c>
      <c r="S50" s="8">
        <f>M50/B50</f>
        <v>5.4166666666666661</v>
      </c>
      <c r="T50" s="8">
        <f>N50/B50</f>
        <v>0.52</v>
      </c>
      <c r="U50" s="8"/>
      <c r="V50" s="12">
        <f t="shared" si="0"/>
        <v>185</v>
      </c>
      <c r="W50" s="36">
        <f t="shared" si="1"/>
        <v>245</v>
      </c>
      <c r="X50" s="37">
        <f t="shared" si="2"/>
        <v>485</v>
      </c>
    </row>
    <row r="51" spans="1:24" x14ac:dyDescent="0.25">
      <c r="A51" s="10" t="s">
        <v>33</v>
      </c>
      <c r="B51" s="10">
        <v>5</v>
      </c>
      <c r="C51" s="10">
        <v>1000</v>
      </c>
      <c r="D51" s="10">
        <v>1200</v>
      </c>
      <c r="E51" s="10"/>
      <c r="F51" s="38"/>
      <c r="G51" s="10">
        <v>6</v>
      </c>
      <c r="H51" s="10">
        <v>1</v>
      </c>
      <c r="I51" s="10">
        <v>43</v>
      </c>
      <c r="J51" s="38"/>
      <c r="K51" s="10">
        <v>48</v>
      </c>
      <c r="L51" s="10">
        <v>8</v>
      </c>
      <c r="M51" s="11">
        <f>(I51*K51)/60</f>
        <v>34.4</v>
      </c>
      <c r="N51" s="11">
        <f>(I51*L51)/60</f>
        <v>5.7333333333333334</v>
      </c>
      <c r="O51" s="11">
        <f>(D51+E51)/B51</f>
        <v>240</v>
      </c>
      <c r="P51" s="11">
        <f>G51/B51</f>
        <v>1.2</v>
      </c>
      <c r="Q51" s="11">
        <f>K51/B51</f>
        <v>9.6</v>
      </c>
      <c r="R51" s="11">
        <f>L51/B51</f>
        <v>1.6</v>
      </c>
      <c r="S51" s="11">
        <f>M51/B51</f>
        <v>6.88</v>
      </c>
      <c r="T51" s="11">
        <f>N51/B51</f>
        <v>1.1466666666666667</v>
      </c>
      <c r="U51" s="11"/>
      <c r="V51" s="12">
        <f t="shared" si="0"/>
        <v>88</v>
      </c>
      <c r="W51" s="36">
        <f t="shared" si="1"/>
        <v>128</v>
      </c>
      <c r="X51" s="37">
        <f t="shared" si="2"/>
        <v>288</v>
      </c>
    </row>
    <row r="52" spans="1:24" x14ac:dyDescent="0.25">
      <c r="A52" s="2" t="s">
        <v>94</v>
      </c>
      <c r="B52" s="2">
        <v>5</v>
      </c>
      <c r="C52" s="2">
        <v>1000</v>
      </c>
      <c r="D52" s="2">
        <v>1200</v>
      </c>
      <c r="E52" s="2"/>
      <c r="F52" s="39"/>
      <c r="G52" s="2">
        <v>6</v>
      </c>
      <c r="H52" s="2">
        <v>1</v>
      </c>
      <c r="I52" s="2">
        <v>83</v>
      </c>
      <c r="J52" s="39"/>
      <c r="K52" s="2">
        <v>48</v>
      </c>
      <c r="L52" s="2">
        <v>8</v>
      </c>
      <c r="M52" s="8">
        <f>(I52*K52)/60</f>
        <v>66.400000000000006</v>
      </c>
      <c r="N52" s="8">
        <f>(I52*L52)/60</f>
        <v>11.066666666666666</v>
      </c>
      <c r="O52" s="8">
        <f>(D52+E52)/B52</f>
        <v>240</v>
      </c>
      <c r="P52" s="8">
        <f>G52/B52</f>
        <v>1.2</v>
      </c>
      <c r="Q52" s="8">
        <f>K52/B52</f>
        <v>9.6</v>
      </c>
      <c r="R52" s="8">
        <f>L52/B52</f>
        <v>1.6</v>
      </c>
      <c r="S52" s="8">
        <f>M52/B52</f>
        <v>13.280000000000001</v>
      </c>
      <c r="T52" s="8">
        <f>N52/B52</f>
        <v>2.2133333333333334</v>
      </c>
      <c r="U52" s="8"/>
      <c r="V52" s="12">
        <f t="shared" si="0"/>
        <v>88</v>
      </c>
      <c r="W52" s="36">
        <f t="shared" si="1"/>
        <v>128</v>
      </c>
      <c r="X52" s="37">
        <f t="shared" si="2"/>
        <v>288</v>
      </c>
    </row>
    <row r="53" spans="1:24" x14ac:dyDescent="0.25">
      <c r="A53" s="10" t="s">
        <v>80</v>
      </c>
      <c r="B53" s="10">
        <v>5</v>
      </c>
      <c r="C53" s="10">
        <v>1000</v>
      </c>
      <c r="D53" s="10">
        <v>750</v>
      </c>
      <c r="E53" s="10"/>
      <c r="F53" s="38"/>
      <c r="G53" s="10">
        <v>4</v>
      </c>
      <c r="H53" s="10">
        <v>5</v>
      </c>
      <c r="I53" s="10">
        <v>31</v>
      </c>
      <c r="J53" s="38"/>
      <c r="K53" s="10">
        <v>90</v>
      </c>
      <c r="L53" s="10">
        <v>8</v>
      </c>
      <c r="M53" s="11">
        <f>(I53*K53)/60</f>
        <v>46.5</v>
      </c>
      <c r="N53" s="11">
        <f>(I53*L53)/60</f>
        <v>4.1333333333333337</v>
      </c>
      <c r="O53" s="11">
        <f>(D53+E53)/B53</f>
        <v>150</v>
      </c>
      <c r="P53" s="11">
        <f>G53/B53</f>
        <v>0.8</v>
      </c>
      <c r="Q53" s="11">
        <f>K53/B53</f>
        <v>18</v>
      </c>
      <c r="R53" s="11">
        <f>L53/B53</f>
        <v>1.6</v>
      </c>
      <c r="S53" s="11">
        <f>M53/B53</f>
        <v>9.3000000000000007</v>
      </c>
      <c r="T53" s="11">
        <f>N53/B53</f>
        <v>0.82666666666666677</v>
      </c>
      <c r="U53" s="11"/>
      <c r="V53" s="12">
        <f t="shared" si="0"/>
        <v>130</v>
      </c>
      <c r="W53" s="36">
        <f t="shared" si="1"/>
        <v>170</v>
      </c>
      <c r="X53" s="37">
        <f t="shared" si="2"/>
        <v>330</v>
      </c>
    </row>
    <row r="54" spans="1:24" x14ac:dyDescent="0.25">
      <c r="A54" s="2" t="s">
        <v>81</v>
      </c>
      <c r="B54" s="2">
        <v>5</v>
      </c>
      <c r="C54" s="2">
        <v>1000</v>
      </c>
      <c r="D54" s="2">
        <v>750</v>
      </c>
      <c r="E54" s="2"/>
      <c r="F54" s="39"/>
      <c r="G54" s="2">
        <v>4</v>
      </c>
      <c r="H54" s="2">
        <v>5</v>
      </c>
      <c r="I54" s="2">
        <v>42</v>
      </c>
      <c r="J54" s="39"/>
      <c r="K54" s="2">
        <v>40</v>
      </c>
      <c r="L54" s="2">
        <v>5</v>
      </c>
      <c r="M54" s="8">
        <f>(I54*K54)/60</f>
        <v>28</v>
      </c>
      <c r="N54" s="8">
        <f>(I54*L54)/60</f>
        <v>3.5</v>
      </c>
      <c r="O54" s="8">
        <f>(D54+E54)/B54</f>
        <v>150</v>
      </c>
      <c r="P54" s="8">
        <f>G54/B54</f>
        <v>0.8</v>
      </c>
      <c r="Q54" s="8">
        <f>K54/B54</f>
        <v>8</v>
      </c>
      <c r="R54" s="8">
        <f>L54/B54</f>
        <v>1</v>
      </c>
      <c r="S54" s="8">
        <f>M54/B54</f>
        <v>5.6</v>
      </c>
      <c r="T54" s="8">
        <f>N54/B54</f>
        <v>0.7</v>
      </c>
      <c r="U54" s="8"/>
      <c r="V54" s="12">
        <f t="shared" si="0"/>
        <v>65</v>
      </c>
      <c r="W54" s="36">
        <f t="shared" si="1"/>
        <v>90</v>
      </c>
      <c r="X54" s="37">
        <f t="shared" si="2"/>
        <v>190</v>
      </c>
    </row>
    <row r="55" spans="1:24" x14ac:dyDescent="0.25">
      <c r="A55" s="10" t="s">
        <v>78</v>
      </c>
      <c r="B55" s="10">
        <v>6</v>
      </c>
      <c r="C55" s="10">
        <v>2000</v>
      </c>
      <c r="D55" s="10">
        <v>850</v>
      </c>
      <c r="E55" s="10"/>
      <c r="F55" s="38"/>
      <c r="G55" s="10">
        <v>3</v>
      </c>
      <c r="H55" s="10">
        <v>6</v>
      </c>
      <c r="I55" s="10">
        <v>42</v>
      </c>
      <c r="J55" s="38"/>
      <c r="K55" s="10">
        <v>40</v>
      </c>
      <c r="L55" s="10">
        <v>6</v>
      </c>
      <c r="M55" s="11">
        <f>(I55*K55)/60</f>
        <v>28</v>
      </c>
      <c r="N55" s="11">
        <f>(I55*L55)/60</f>
        <v>4.2</v>
      </c>
      <c r="O55" s="11">
        <f>(D55+E55)/B55</f>
        <v>141.66666666666666</v>
      </c>
      <c r="P55" s="11">
        <f>G55/B55</f>
        <v>0.5</v>
      </c>
      <c r="Q55" s="11">
        <f>K55/B55</f>
        <v>6.666666666666667</v>
      </c>
      <c r="R55" s="11">
        <f>L55/B55</f>
        <v>1</v>
      </c>
      <c r="S55" s="11">
        <f>M55/B55</f>
        <v>4.666666666666667</v>
      </c>
      <c r="T55" s="11">
        <f>N55/B55</f>
        <v>0.70000000000000007</v>
      </c>
      <c r="U55" s="11"/>
      <c r="V55" s="12">
        <f t="shared" si="0"/>
        <v>70</v>
      </c>
      <c r="W55" s="36">
        <f t="shared" si="1"/>
        <v>100</v>
      </c>
      <c r="X55" s="37">
        <f t="shared" si="2"/>
        <v>220</v>
      </c>
    </row>
    <row r="56" spans="1:24" x14ac:dyDescent="0.25">
      <c r="A56" s="2" t="s">
        <v>79</v>
      </c>
      <c r="B56" s="2">
        <v>6</v>
      </c>
      <c r="C56" s="2">
        <v>2000</v>
      </c>
      <c r="D56" s="2">
        <v>850</v>
      </c>
      <c r="E56" s="2"/>
      <c r="F56" s="39"/>
      <c r="G56" s="2">
        <v>3</v>
      </c>
      <c r="H56" s="2">
        <v>5</v>
      </c>
      <c r="I56" s="2">
        <v>42</v>
      </c>
      <c r="J56" s="39"/>
      <c r="K56" s="2">
        <v>70</v>
      </c>
      <c r="L56" s="2">
        <v>8</v>
      </c>
      <c r="M56" s="8">
        <f>(I56*K56)/60</f>
        <v>49</v>
      </c>
      <c r="N56" s="8">
        <f>(I56*L56)/60</f>
        <v>5.6</v>
      </c>
      <c r="O56" s="8">
        <f>(D56+E56)/B56</f>
        <v>141.66666666666666</v>
      </c>
      <c r="P56" s="8">
        <f>G56/B56</f>
        <v>0.5</v>
      </c>
      <c r="Q56" s="8">
        <f>K56/B56</f>
        <v>11.666666666666666</v>
      </c>
      <c r="R56" s="8">
        <f>L56/B56</f>
        <v>1.3333333333333333</v>
      </c>
      <c r="S56" s="8">
        <f>M56/B56</f>
        <v>8.1666666666666661</v>
      </c>
      <c r="T56" s="8">
        <f>N56/B56</f>
        <v>0.93333333333333324</v>
      </c>
      <c r="U56" s="8"/>
      <c r="V56" s="12">
        <f t="shared" si="0"/>
        <v>110</v>
      </c>
      <c r="W56" s="36">
        <f t="shared" si="1"/>
        <v>150</v>
      </c>
      <c r="X56" s="37">
        <f t="shared" si="2"/>
        <v>310</v>
      </c>
    </row>
    <row r="57" spans="1:24" x14ac:dyDescent="0.25">
      <c r="A57" s="10" t="s">
        <v>35</v>
      </c>
      <c r="B57" s="10">
        <v>6</v>
      </c>
      <c r="C57" s="10">
        <v>2000</v>
      </c>
      <c r="D57" s="10">
        <v>900</v>
      </c>
      <c r="E57" s="10"/>
      <c r="F57" s="38"/>
      <c r="G57" s="10">
        <v>4</v>
      </c>
      <c r="H57" s="10">
        <v>6</v>
      </c>
      <c r="I57" s="10">
        <v>42</v>
      </c>
      <c r="J57" s="38"/>
      <c r="K57" s="10">
        <v>80</v>
      </c>
      <c r="L57" s="10">
        <v>10</v>
      </c>
      <c r="M57" s="11">
        <f>(I57*K57)/60</f>
        <v>56</v>
      </c>
      <c r="N57" s="11">
        <f>(I57*L57)/60</f>
        <v>7</v>
      </c>
      <c r="O57" s="11">
        <f>(D57+E57)/B57</f>
        <v>150</v>
      </c>
      <c r="P57" s="11">
        <f>G57/B57</f>
        <v>0.66666666666666663</v>
      </c>
      <c r="Q57" s="11">
        <f>K57/B57</f>
        <v>13.333333333333334</v>
      </c>
      <c r="R57" s="11">
        <f>L57/B57</f>
        <v>1.6666666666666667</v>
      </c>
      <c r="S57" s="11">
        <f>M57/B57</f>
        <v>9.3333333333333339</v>
      </c>
      <c r="T57" s="11">
        <f>N57/B57</f>
        <v>1.1666666666666667</v>
      </c>
      <c r="U57" s="11"/>
      <c r="V57" s="12">
        <f t="shared" si="0"/>
        <v>130</v>
      </c>
      <c r="W57" s="36">
        <f t="shared" si="1"/>
        <v>180</v>
      </c>
      <c r="X57" s="37">
        <f t="shared" si="2"/>
        <v>380</v>
      </c>
    </row>
    <row r="58" spans="1:24" x14ac:dyDescent="0.25">
      <c r="A58" s="2" t="s">
        <v>40</v>
      </c>
      <c r="B58" s="2">
        <v>6</v>
      </c>
      <c r="C58" s="2">
        <v>2000</v>
      </c>
      <c r="D58" s="2">
        <v>950</v>
      </c>
      <c r="E58" s="2"/>
      <c r="F58" s="39"/>
      <c r="G58" s="2">
        <v>4</v>
      </c>
      <c r="H58" s="2">
        <v>6</v>
      </c>
      <c r="I58" s="2">
        <v>31</v>
      </c>
      <c r="J58" s="39"/>
      <c r="K58" s="2">
        <v>50</v>
      </c>
      <c r="L58" s="2">
        <v>6</v>
      </c>
      <c r="M58" s="8">
        <f>(I58*K58)/60</f>
        <v>25.833333333333332</v>
      </c>
      <c r="N58" s="8">
        <f>(I58*L58)/60</f>
        <v>3.1</v>
      </c>
      <c r="O58" s="8">
        <f>(D58+E58)/B58</f>
        <v>158.33333333333334</v>
      </c>
      <c r="P58" s="8">
        <f>G58/B58</f>
        <v>0.66666666666666663</v>
      </c>
      <c r="Q58" s="8">
        <f>K58/B58</f>
        <v>8.3333333333333339</v>
      </c>
      <c r="R58" s="8">
        <f>L58/B58</f>
        <v>1</v>
      </c>
      <c r="S58" s="8">
        <f>M58/B58</f>
        <v>4.3055555555555554</v>
      </c>
      <c r="T58" s="8">
        <f>N58/B58</f>
        <v>0.51666666666666672</v>
      </c>
      <c r="U58" s="8"/>
      <c r="V58" s="12">
        <f t="shared" si="0"/>
        <v>80</v>
      </c>
      <c r="W58" s="36">
        <f t="shared" si="1"/>
        <v>110</v>
      </c>
      <c r="X58" s="37">
        <f t="shared" si="2"/>
        <v>230</v>
      </c>
    </row>
    <row r="59" spans="1:24" x14ac:dyDescent="0.25">
      <c r="A59" s="10" t="s">
        <v>34</v>
      </c>
      <c r="B59" s="10">
        <v>6</v>
      </c>
      <c r="C59" s="10">
        <v>2000</v>
      </c>
      <c r="D59" s="10">
        <v>800</v>
      </c>
      <c r="E59" s="10"/>
      <c r="F59" s="38"/>
      <c r="G59" s="10">
        <v>4</v>
      </c>
      <c r="H59" s="10">
        <v>5</v>
      </c>
      <c r="I59" s="10">
        <v>62</v>
      </c>
      <c r="J59" s="38"/>
      <c r="K59" s="10">
        <v>60</v>
      </c>
      <c r="L59" s="10">
        <v>9</v>
      </c>
      <c r="M59" s="11">
        <f>(I59*K59)/60</f>
        <v>62</v>
      </c>
      <c r="N59" s="11">
        <f>(I59*L59)/60</f>
        <v>9.3000000000000007</v>
      </c>
      <c r="O59" s="11">
        <f>(D59+E59)/B59</f>
        <v>133.33333333333334</v>
      </c>
      <c r="P59" s="11">
        <f>G59/B59</f>
        <v>0.66666666666666663</v>
      </c>
      <c r="Q59" s="11">
        <f>K59/B59</f>
        <v>10</v>
      </c>
      <c r="R59" s="11">
        <f>L59/B59</f>
        <v>1.5</v>
      </c>
      <c r="S59" s="11">
        <f>M59/B59</f>
        <v>10.333333333333334</v>
      </c>
      <c r="T59" s="11">
        <f>N59/B59</f>
        <v>1.55</v>
      </c>
      <c r="U59" s="11"/>
      <c r="V59" s="12">
        <f t="shared" si="0"/>
        <v>105</v>
      </c>
      <c r="W59" s="36">
        <f t="shared" si="1"/>
        <v>150</v>
      </c>
      <c r="X59" s="37">
        <f t="shared" si="2"/>
        <v>330</v>
      </c>
    </row>
    <row r="60" spans="1:24" x14ac:dyDescent="0.25">
      <c r="A60" s="2" t="s">
        <v>95</v>
      </c>
      <c r="B60" s="2">
        <v>6</v>
      </c>
      <c r="C60" s="2">
        <v>2000</v>
      </c>
      <c r="D60" s="2">
        <v>800</v>
      </c>
      <c r="E60" s="2"/>
      <c r="F60" s="39"/>
      <c r="G60" s="2">
        <v>4</v>
      </c>
      <c r="H60" s="2">
        <v>5</v>
      </c>
      <c r="I60" s="2">
        <v>105</v>
      </c>
      <c r="J60" s="39"/>
      <c r="K60" s="2">
        <v>60</v>
      </c>
      <c r="L60" s="2">
        <v>9</v>
      </c>
      <c r="M60" s="8">
        <f>(I60*K60)/60</f>
        <v>105</v>
      </c>
      <c r="N60" s="8">
        <f>(I60*L60)/60</f>
        <v>15.75</v>
      </c>
      <c r="O60" s="8">
        <f>(D60+E60)/B60</f>
        <v>133.33333333333334</v>
      </c>
      <c r="P60" s="8">
        <f>G60/B60</f>
        <v>0.66666666666666663</v>
      </c>
      <c r="Q60" s="8">
        <f>K60/B60</f>
        <v>10</v>
      </c>
      <c r="R60" s="8">
        <f>L60/B60</f>
        <v>1.5</v>
      </c>
      <c r="S60" s="8">
        <f>M60/B60</f>
        <v>17.5</v>
      </c>
      <c r="T60" s="8">
        <f>N60/B60</f>
        <v>2.625</v>
      </c>
      <c r="U60" s="8"/>
      <c r="V60" s="12">
        <f t="shared" si="0"/>
        <v>105</v>
      </c>
      <c r="W60" s="36">
        <f t="shared" si="1"/>
        <v>150</v>
      </c>
      <c r="X60" s="37">
        <f t="shared" si="2"/>
        <v>330</v>
      </c>
    </row>
    <row r="61" spans="1:24" x14ac:dyDescent="0.25">
      <c r="A61" s="10" t="s">
        <v>36</v>
      </c>
      <c r="B61" s="10">
        <v>6</v>
      </c>
      <c r="C61" s="10">
        <v>2000</v>
      </c>
      <c r="D61" s="10">
        <v>750</v>
      </c>
      <c r="E61" s="10"/>
      <c r="F61" s="38"/>
      <c r="G61" s="10">
        <v>4</v>
      </c>
      <c r="H61" s="10">
        <v>7</v>
      </c>
      <c r="I61" s="10">
        <v>42</v>
      </c>
      <c r="J61" s="38"/>
      <c r="K61" s="10">
        <v>110</v>
      </c>
      <c r="L61" s="10">
        <v>11</v>
      </c>
      <c r="M61" s="11">
        <f>(I61*K61)/60</f>
        <v>77</v>
      </c>
      <c r="N61" s="11">
        <f>(I61*L61)/60</f>
        <v>7.7</v>
      </c>
      <c r="O61" s="11">
        <f>(D61+E61)/B61</f>
        <v>125</v>
      </c>
      <c r="P61" s="11">
        <f>G61/B61</f>
        <v>0.66666666666666663</v>
      </c>
      <c r="Q61" s="11">
        <f>K61/B61</f>
        <v>18.333333333333332</v>
      </c>
      <c r="R61" s="11">
        <f>L61/B61</f>
        <v>1.8333333333333333</v>
      </c>
      <c r="S61" s="11">
        <f>M61/B61</f>
        <v>12.833333333333334</v>
      </c>
      <c r="T61" s="11">
        <f>N61/B61</f>
        <v>1.2833333333333334</v>
      </c>
      <c r="U61" s="11"/>
      <c r="V61" s="12">
        <f t="shared" si="0"/>
        <v>165</v>
      </c>
      <c r="W61" s="36">
        <f t="shared" si="1"/>
        <v>220</v>
      </c>
      <c r="X61" s="37">
        <f t="shared" si="2"/>
        <v>440</v>
      </c>
    </row>
    <row r="62" spans="1:24" x14ac:dyDescent="0.25">
      <c r="A62" s="2" t="s">
        <v>71</v>
      </c>
      <c r="B62" s="2">
        <v>6</v>
      </c>
      <c r="C62" s="2">
        <v>2000</v>
      </c>
      <c r="D62" s="2">
        <v>1800</v>
      </c>
      <c r="E62" s="2"/>
      <c r="F62" s="39"/>
      <c r="G62" s="2">
        <v>20</v>
      </c>
      <c r="H62" s="2">
        <v>7</v>
      </c>
      <c r="I62" s="2">
        <v>26</v>
      </c>
      <c r="J62" s="39"/>
      <c r="K62" s="2">
        <v>80</v>
      </c>
      <c r="L62" s="2">
        <v>9</v>
      </c>
      <c r="M62" s="8">
        <f>(I62*K62)/60</f>
        <v>34.666666666666664</v>
      </c>
      <c r="N62" s="8">
        <f>(I62*L62)/60</f>
        <v>3.9</v>
      </c>
      <c r="O62" s="8">
        <f>(D62+E62)/B62</f>
        <v>300</v>
      </c>
      <c r="P62" s="8">
        <f>G62/B62</f>
        <v>3.3333333333333335</v>
      </c>
      <c r="Q62" s="8">
        <f>K62/B62</f>
        <v>13.333333333333334</v>
      </c>
      <c r="R62" s="8">
        <f>L62/B62</f>
        <v>1.5</v>
      </c>
      <c r="S62" s="8">
        <f>M62/B62</f>
        <v>5.7777777777777777</v>
      </c>
      <c r="T62" s="8">
        <f>N62/B62</f>
        <v>0.65</v>
      </c>
      <c r="U62" s="8"/>
      <c r="V62" s="12">
        <f t="shared" si="0"/>
        <v>125</v>
      </c>
      <c r="W62" s="36">
        <f t="shared" si="1"/>
        <v>170</v>
      </c>
      <c r="X62" s="37">
        <f t="shared" si="2"/>
        <v>350</v>
      </c>
    </row>
    <row r="63" spans="1:24" x14ac:dyDescent="0.25">
      <c r="A63" s="10" t="s">
        <v>72</v>
      </c>
      <c r="B63" s="10">
        <v>6</v>
      </c>
      <c r="C63" s="10">
        <v>2000</v>
      </c>
      <c r="D63" s="10">
        <v>1800</v>
      </c>
      <c r="E63" s="10"/>
      <c r="F63" s="38"/>
      <c r="G63" s="10">
        <v>5</v>
      </c>
      <c r="H63" s="10">
        <v>12</v>
      </c>
      <c r="I63" s="10">
        <v>13</v>
      </c>
      <c r="J63" s="38"/>
      <c r="K63" s="10">
        <v>130</v>
      </c>
      <c r="L63" s="10">
        <v>15</v>
      </c>
      <c r="M63" s="11">
        <f>(I63*K63)/60</f>
        <v>28.166666666666668</v>
      </c>
      <c r="N63" s="11">
        <f>(I63*L63)/60</f>
        <v>3.25</v>
      </c>
      <c r="O63" s="11">
        <f>(D63+E63)/B63</f>
        <v>300</v>
      </c>
      <c r="P63" s="11">
        <f>G63/B63</f>
        <v>0.83333333333333337</v>
      </c>
      <c r="Q63" s="11">
        <f>K63/B63</f>
        <v>21.666666666666668</v>
      </c>
      <c r="R63" s="11">
        <f>L63/B63</f>
        <v>2.5</v>
      </c>
      <c r="S63" s="11">
        <f>M63/B63</f>
        <v>4.6944444444444446</v>
      </c>
      <c r="T63" s="11">
        <f>N63/B63</f>
        <v>0.54166666666666663</v>
      </c>
      <c r="U63" s="11"/>
      <c r="V63" s="12">
        <f t="shared" si="0"/>
        <v>205</v>
      </c>
      <c r="W63" s="36">
        <f t="shared" si="1"/>
        <v>280</v>
      </c>
      <c r="X63" s="37">
        <f t="shared" si="2"/>
        <v>580</v>
      </c>
    </row>
    <row r="64" spans="1:24" x14ac:dyDescent="0.25">
      <c r="A64" s="2" t="s">
        <v>41</v>
      </c>
      <c r="B64" s="2">
        <v>6</v>
      </c>
      <c r="C64" s="2">
        <v>2000</v>
      </c>
      <c r="D64" s="2">
        <v>800</v>
      </c>
      <c r="E64" s="2"/>
      <c r="F64" s="39"/>
      <c r="G64" s="2">
        <v>4</v>
      </c>
      <c r="H64" s="2">
        <v>6</v>
      </c>
      <c r="I64" s="2">
        <v>42</v>
      </c>
      <c r="J64" s="39"/>
      <c r="K64" s="2">
        <v>69</v>
      </c>
      <c r="L64" s="2">
        <v>31</v>
      </c>
      <c r="M64" s="8">
        <f>(I64*K64)/60</f>
        <v>48.3</v>
      </c>
      <c r="N64" s="8">
        <f>(I64*L64)/60</f>
        <v>21.7</v>
      </c>
      <c r="O64" s="8">
        <f>(D64+E64)/B64</f>
        <v>133.33333333333334</v>
      </c>
      <c r="P64" s="8">
        <f>G64/B64</f>
        <v>0.66666666666666663</v>
      </c>
      <c r="Q64" s="8">
        <f>K64/B64</f>
        <v>11.5</v>
      </c>
      <c r="R64" s="8">
        <f>L64/B64</f>
        <v>5.166666666666667</v>
      </c>
      <c r="S64" s="8">
        <f>M64/B64</f>
        <v>8.0499999999999989</v>
      </c>
      <c r="T64" s="8">
        <f>N64/B64</f>
        <v>3.6166666666666667</v>
      </c>
      <c r="U64" s="8"/>
      <c r="V64" s="12">
        <f t="shared" si="0"/>
        <v>224</v>
      </c>
      <c r="W64" s="36">
        <f t="shared" si="1"/>
        <v>379</v>
      </c>
      <c r="X64" s="37">
        <f t="shared" si="2"/>
        <v>999</v>
      </c>
    </row>
    <row r="65" spans="1:24" x14ac:dyDescent="0.25">
      <c r="A65" s="10" t="s">
        <v>88</v>
      </c>
      <c r="B65" s="10">
        <v>4.5</v>
      </c>
      <c r="C65" s="10">
        <v>800</v>
      </c>
      <c r="D65" s="10">
        <v>1150</v>
      </c>
      <c r="E65" s="10"/>
      <c r="F65" s="38"/>
      <c r="G65" s="10">
        <v>160</v>
      </c>
      <c r="H65" s="10"/>
      <c r="I65" s="10"/>
      <c r="J65" s="38"/>
      <c r="K65" s="10"/>
      <c r="L65" s="10"/>
      <c r="M65" s="11"/>
      <c r="N65" s="11"/>
      <c r="O65" s="11">
        <f>(D65+E65)/B65</f>
        <v>255.55555555555554</v>
      </c>
      <c r="P65" s="11">
        <f>G65/B65</f>
        <v>35.555555555555557</v>
      </c>
      <c r="Q65" s="11"/>
      <c r="R65" s="11"/>
      <c r="S65" s="11"/>
      <c r="T65" s="11"/>
      <c r="U65" s="11"/>
      <c r="V65" s="12"/>
      <c r="W65" s="36"/>
      <c r="X65" s="37"/>
    </row>
    <row r="66" spans="1:24" x14ac:dyDescent="0.25">
      <c r="A66" s="2" t="s">
        <v>89</v>
      </c>
      <c r="B66" s="2">
        <v>1</v>
      </c>
      <c r="C66" s="2">
        <v>125</v>
      </c>
      <c r="D66" s="2">
        <v>500</v>
      </c>
      <c r="E66" s="2"/>
      <c r="F66" s="39"/>
      <c r="G66" s="2">
        <v>125</v>
      </c>
      <c r="H66" s="2">
        <v>7</v>
      </c>
      <c r="I66" s="2">
        <v>62</v>
      </c>
      <c r="J66" s="39"/>
      <c r="K66" s="2">
        <v>40</v>
      </c>
      <c r="L66" s="2"/>
      <c r="M66" s="8">
        <f>(I66*K66)/60</f>
        <v>41.333333333333336</v>
      </c>
      <c r="N66" s="8"/>
      <c r="O66" s="8">
        <f>(D66+E66)/B66</f>
        <v>500</v>
      </c>
      <c r="P66" s="8">
        <f>G66/B66</f>
        <v>125</v>
      </c>
      <c r="Q66" s="8">
        <f>K66/B66</f>
        <v>40</v>
      </c>
      <c r="R66" s="8"/>
      <c r="S66" s="8">
        <f>M66/B66</f>
        <v>41.333333333333336</v>
      </c>
      <c r="T66" s="8"/>
      <c r="U66" s="8"/>
      <c r="V66" s="12">
        <f t="shared" si="0"/>
        <v>40</v>
      </c>
      <c r="W66" s="36">
        <f t="shared" si="1"/>
        <v>40</v>
      </c>
      <c r="X66" s="37">
        <f t="shared" si="2"/>
        <v>40</v>
      </c>
    </row>
    <row r="67" spans="1:24" x14ac:dyDescent="0.25">
      <c r="A67" s="27" t="s">
        <v>66</v>
      </c>
      <c r="B67" s="22"/>
      <c r="C67" s="25" t="s">
        <v>142</v>
      </c>
      <c r="D67" s="25" t="s">
        <v>143</v>
      </c>
      <c r="E67" s="26" t="s">
        <v>144</v>
      </c>
      <c r="F67" s="26"/>
      <c r="G67" s="25" t="s">
        <v>145</v>
      </c>
      <c r="H67" s="26" t="s">
        <v>146</v>
      </c>
      <c r="I67" s="26" t="s">
        <v>147</v>
      </c>
      <c r="J67" s="26"/>
      <c r="K67" s="26" t="s">
        <v>148</v>
      </c>
      <c r="L67" s="26" t="s">
        <v>149</v>
      </c>
      <c r="M67" s="26" t="s">
        <v>150</v>
      </c>
      <c r="N67" s="26" t="s">
        <v>151</v>
      </c>
      <c r="O67" s="26" t="s">
        <v>159</v>
      </c>
      <c r="P67" s="26" t="s">
        <v>152</v>
      </c>
      <c r="Q67" s="26" t="s">
        <v>153</v>
      </c>
      <c r="R67" s="26" t="s">
        <v>155</v>
      </c>
      <c r="S67" s="26" t="s">
        <v>156</v>
      </c>
      <c r="T67" s="26" t="s">
        <v>157</v>
      </c>
      <c r="U67" s="26"/>
      <c r="V67" s="12"/>
      <c r="W67" s="36"/>
      <c r="X67" s="37"/>
    </row>
    <row r="68" spans="1:24" x14ac:dyDescent="0.25">
      <c r="A68" s="3" t="s">
        <v>42</v>
      </c>
      <c r="B68" s="3">
        <v>1</v>
      </c>
      <c r="C68" s="3">
        <v>100</v>
      </c>
      <c r="D68" s="3">
        <v>150</v>
      </c>
      <c r="E68" s="3">
        <v>150</v>
      </c>
      <c r="F68" s="5"/>
      <c r="G68" s="3">
        <v>2</v>
      </c>
      <c r="H68" s="5" t="s">
        <v>68</v>
      </c>
      <c r="I68" s="3">
        <v>43</v>
      </c>
      <c r="J68" s="5"/>
      <c r="K68" s="3">
        <v>18</v>
      </c>
      <c r="L68" s="3">
        <v>2</v>
      </c>
      <c r="M68" s="9">
        <f>(I68*K68)/60</f>
        <v>12.9</v>
      </c>
      <c r="N68" s="9">
        <f>(I68*L68)/60</f>
        <v>1.4333333333333333</v>
      </c>
      <c r="O68" s="9">
        <f>(D68+E68)/B68</f>
        <v>300</v>
      </c>
      <c r="P68" s="9">
        <f>G68/B68</f>
        <v>2</v>
      </c>
      <c r="Q68" s="9">
        <f>K68/B68</f>
        <v>18</v>
      </c>
      <c r="R68" s="9">
        <f>L68/B68</f>
        <v>2</v>
      </c>
      <c r="S68" s="9">
        <f>M68/B68</f>
        <v>12.9</v>
      </c>
      <c r="T68" s="9">
        <f>N68/B68</f>
        <v>1.4333333333333333</v>
      </c>
      <c r="U68" s="9"/>
      <c r="V68" s="12">
        <f t="shared" ref="V68:V99" si="3">K68+(L68*5)</f>
        <v>28</v>
      </c>
      <c r="W68" s="36">
        <f t="shared" ref="W68:W99" si="4">K68+(L68*10)</f>
        <v>38</v>
      </c>
      <c r="X68" s="37">
        <f t="shared" ref="X68:X99" si="5">K68+(L68*30)</f>
        <v>78</v>
      </c>
    </row>
    <row r="69" spans="1:24" x14ac:dyDescent="0.25">
      <c r="A69" s="22" t="s">
        <v>43</v>
      </c>
      <c r="B69" s="22">
        <v>1</v>
      </c>
      <c r="C69" s="22">
        <v>100</v>
      </c>
      <c r="D69" s="22">
        <v>50</v>
      </c>
      <c r="E69" s="22">
        <v>50</v>
      </c>
      <c r="F69" s="23"/>
      <c r="G69" s="22">
        <v>1</v>
      </c>
      <c r="H69" s="22">
        <v>5</v>
      </c>
      <c r="I69" s="22">
        <v>21</v>
      </c>
      <c r="J69" s="23"/>
      <c r="K69" s="22">
        <v>30</v>
      </c>
      <c r="L69" s="22">
        <v>2</v>
      </c>
      <c r="M69" s="24">
        <f>(I69*K69)/60</f>
        <v>10.5</v>
      </c>
      <c r="N69" s="24">
        <f>(I69*L69)/60</f>
        <v>0.7</v>
      </c>
      <c r="O69" s="24">
        <f>(D69+E69)/B69</f>
        <v>100</v>
      </c>
      <c r="P69" s="24">
        <f>G69/B69</f>
        <v>1</v>
      </c>
      <c r="Q69" s="24">
        <f>K69/B69</f>
        <v>30</v>
      </c>
      <c r="R69" s="24">
        <f>L69/B69</f>
        <v>2</v>
      </c>
      <c r="S69" s="24">
        <f>M69/B69</f>
        <v>10.5</v>
      </c>
      <c r="T69" s="24">
        <f>N69/B69</f>
        <v>0.7</v>
      </c>
      <c r="U69" s="24"/>
      <c r="V69" s="12">
        <f t="shared" si="3"/>
        <v>40</v>
      </c>
      <c r="W69" s="36">
        <f t="shared" si="4"/>
        <v>50</v>
      </c>
      <c r="X69" s="37">
        <f t="shared" si="5"/>
        <v>90</v>
      </c>
    </row>
    <row r="70" spans="1:24" x14ac:dyDescent="0.25">
      <c r="A70" s="3" t="s">
        <v>44</v>
      </c>
      <c r="B70" s="3">
        <v>2</v>
      </c>
      <c r="C70" s="3">
        <v>200</v>
      </c>
      <c r="D70" s="3">
        <v>100</v>
      </c>
      <c r="E70" s="3">
        <v>100</v>
      </c>
      <c r="F70" s="5"/>
      <c r="G70" s="3">
        <v>1</v>
      </c>
      <c r="H70" s="3">
        <v>4</v>
      </c>
      <c r="I70" s="3">
        <v>32</v>
      </c>
      <c r="J70" s="5"/>
      <c r="K70" s="3">
        <v>28</v>
      </c>
      <c r="L70" s="3">
        <v>5</v>
      </c>
      <c r="M70" s="9">
        <f>(I70*K70)/60</f>
        <v>14.933333333333334</v>
      </c>
      <c r="N70" s="9">
        <f>(I70*L70)/60</f>
        <v>2.6666666666666665</v>
      </c>
      <c r="O70" s="9">
        <f>(D70+E70)/B70</f>
        <v>100</v>
      </c>
      <c r="P70" s="9">
        <f>G70/B70</f>
        <v>0.5</v>
      </c>
      <c r="Q70" s="9">
        <f>K70/B70</f>
        <v>14</v>
      </c>
      <c r="R70" s="9">
        <f>L70/B70</f>
        <v>2.5</v>
      </c>
      <c r="S70" s="9">
        <f>M70/B70</f>
        <v>7.4666666666666668</v>
      </c>
      <c r="T70" s="9">
        <f>N70/B70</f>
        <v>1.3333333333333333</v>
      </c>
      <c r="U70" s="9"/>
      <c r="V70" s="12">
        <f t="shared" si="3"/>
        <v>53</v>
      </c>
      <c r="W70" s="36">
        <f t="shared" si="4"/>
        <v>78</v>
      </c>
      <c r="X70" s="37">
        <f t="shared" si="5"/>
        <v>178</v>
      </c>
    </row>
    <row r="71" spans="1:24" x14ac:dyDescent="0.25">
      <c r="A71" s="22" t="s">
        <v>98</v>
      </c>
      <c r="B71" s="22">
        <v>2</v>
      </c>
      <c r="C71" s="22">
        <v>200</v>
      </c>
      <c r="D71" s="22">
        <v>100</v>
      </c>
      <c r="E71" s="22">
        <v>100</v>
      </c>
      <c r="F71" s="23"/>
      <c r="G71" s="22">
        <v>2</v>
      </c>
      <c r="H71" s="22">
        <v>4</v>
      </c>
      <c r="I71" s="22">
        <v>31</v>
      </c>
      <c r="J71" s="23"/>
      <c r="K71" s="22">
        <v>30</v>
      </c>
      <c r="L71" s="22">
        <v>2</v>
      </c>
      <c r="M71" s="24">
        <f>(I71*K71)/60</f>
        <v>15.5</v>
      </c>
      <c r="N71" s="24">
        <f>(I71*L71)/60</f>
        <v>1.0333333333333334</v>
      </c>
      <c r="O71" s="24">
        <f>(D71+E71)/B71</f>
        <v>100</v>
      </c>
      <c r="P71" s="24">
        <f>G71/B71</f>
        <v>1</v>
      </c>
      <c r="Q71" s="24">
        <f>K71/B71</f>
        <v>15</v>
      </c>
      <c r="R71" s="24">
        <f>L71/B71</f>
        <v>1</v>
      </c>
      <c r="S71" s="24">
        <f>M71/B71</f>
        <v>7.75</v>
      </c>
      <c r="T71" s="24">
        <f>N71/B71</f>
        <v>0.51666666666666672</v>
      </c>
      <c r="U71" s="24"/>
      <c r="V71" s="12">
        <f t="shared" si="3"/>
        <v>40</v>
      </c>
      <c r="W71" s="36">
        <f t="shared" si="4"/>
        <v>50</v>
      </c>
      <c r="X71" s="37">
        <f t="shared" si="5"/>
        <v>90</v>
      </c>
    </row>
    <row r="72" spans="1:24" x14ac:dyDescent="0.25">
      <c r="A72" s="3" t="s">
        <v>99</v>
      </c>
      <c r="B72" s="3">
        <v>2</v>
      </c>
      <c r="C72" s="3">
        <v>200</v>
      </c>
      <c r="D72" s="3">
        <v>100</v>
      </c>
      <c r="E72" s="3">
        <v>100</v>
      </c>
      <c r="F72" s="5"/>
      <c r="G72" s="3">
        <v>2</v>
      </c>
      <c r="H72" s="3">
        <v>4</v>
      </c>
      <c r="I72" s="3">
        <v>43</v>
      </c>
      <c r="J72" s="5"/>
      <c r="K72" s="3">
        <v>30</v>
      </c>
      <c r="L72" s="3">
        <v>2</v>
      </c>
      <c r="M72" s="9">
        <f>(I72*K72)/60</f>
        <v>21.5</v>
      </c>
      <c r="N72" s="9">
        <f>(I72*L72)/60</f>
        <v>1.4333333333333333</v>
      </c>
      <c r="O72" s="9">
        <f>(D72+E72)/B72</f>
        <v>100</v>
      </c>
      <c r="P72" s="9">
        <f>G72/B72</f>
        <v>1</v>
      </c>
      <c r="Q72" s="9">
        <f>K72/B72</f>
        <v>15</v>
      </c>
      <c r="R72" s="9">
        <f>L72/B72</f>
        <v>1</v>
      </c>
      <c r="S72" s="9">
        <f>M72/B72</f>
        <v>10.75</v>
      </c>
      <c r="T72" s="9">
        <f>N72/B72</f>
        <v>0.71666666666666667</v>
      </c>
      <c r="U72" s="9"/>
      <c r="V72" s="12">
        <f t="shared" si="3"/>
        <v>40</v>
      </c>
      <c r="W72" s="36">
        <f t="shared" si="4"/>
        <v>50</v>
      </c>
      <c r="X72" s="37">
        <f t="shared" si="5"/>
        <v>90</v>
      </c>
    </row>
    <row r="73" spans="1:24" x14ac:dyDescent="0.25">
      <c r="A73" s="22" t="s">
        <v>45</v>
      </c>
      <c r="B73" s="22">
        <v>3</v>
      </c>
      <c r="C73" s="22">
        <v>300</v>
      </c>
      <c r="D73" s="22">
        <v>300</v>
      </c>
      <c r="E73" s="22">
        <v>300</v>
      </c>
      <c r="F73" s="23"/>
      <c r="G73" s="22">
        <v>12</v>
      </c>
      <c r="H73" s="23" t="s">
        <v>68</v>
      </c>
      <c r="I73" s="22">
        <v>31</v>
      </c>
      <c r="J73" s="23"/>
      <c r="K73" s="22">
        <v>60</v>
      </c>
      <c r="L73" s="22">
        <v>9</v>
      </c>
      <c r="M73" s="24">
        <f>(I73*K73)/60</f>
        <v>31</v>
      </c>
      <c r="N73" s="24">
        <f>(I73*L73)/60</f>
        <v>4.6500000000000004</v>
      </c>
      <c r="O73" s="24">
        <f>(D73+E73)/B73</f>
        <v>200</v>
      </c>
      <c r="P73" s="24">
        <f>G73/B73</f>
        <v>4</v>
      </c>
      <c r="Q73" s="24">
        <f>K73/B73</f>
        <v>20</v>
      </c>
      <c r="R73" s="24">
        <f>L73/B73</f>
        <v>3</v>
      </c>
      <c r="S73" s="24">
        <f>M73/B73</f>
        <v>10.333333333333334</v>
      </c>
      <c r="T73" s="24">
        <f>N73/B73</f>
        <v>1.55</v>
      </c>
      <c r="U73" s="24"/>
      <c r="V73" s="12">
        <f t="shared" si="3"/>
        <v>105</v>
      </c>
      <c r="W73" s="36">
        <f t="shared" si="4"/>
        <v>150</v>
      </c>
      <c r="X73" s="37">
        <f t="shared" si="5"/>
        <v>330</v>
      </c>
    </row>
    <row r="74" spans="1:24" x14ac:dyDescent="0.25">
      <c r="A74" s="3" t="s">
        <v>46</v>
      </c>
      <c r="B74" s="3">
        <v>3</v>
      </c>
      <c r="C74" s="3">
        <v>300</v>
      </c>
      <c r="D74" s="3">
        <v>100</v>
      </c>
      <c r="E74" s="3">
        <v>500</v>
      </c>
      <c r="F74" s="5"/>
      <c r="G74" s="3">
        <v>25</v>
      </c>
      <c r="H74" s="3">
        <v>2</v>
      </c>
      <c r="I74" s="3">
        <v>47</v>
      </c>
      <c r="J74" s="5"/>
      <c r="K74" s="3">
        <v>30</v>
      </c>
      <c r="L74" s="3">
        <v>3</v>
      </c>
      <c r="M74" s="9">
        <f>(I74*K74)/60</f>
        <v>23.5</v>
      </c>
      <c r="N74" s="9">
        <f>(I74*L74)/60</f>
        <v>2.35</v>
      </c>
      <c r="O74" s="9">
        <f>(D74+E74)/B74</f>
        <v>200</v>
      </c>
      <c r="P74" s="9">
        <f>G74/B74</f>
        <v>8.3333333333333339</v>
      </c>
      <c r="Q74" s="9">
        <f>K74/B74</f>
        <v>10</v>
      </c>
      <c r="R74" s="9">
        <f>L74/B74</f>
        <v>1</v>
      </c>
      <c r="S74" s="9">
        <f>M74/B74</f>
        <v>7.833333333333333</v>
      </c>
      <c r="T74" s="9">
        <f>N74/B74</f>
        <v>0.78333333333333333</v>
      </c>
      <c r="U74" s="9"/>
      <c r="V74" s="12">
        <f t="shared" si="3"/>
        <v>45</v>
      </c>
      <c r="W74" s="36">
        <f t="shared" si="4"/>
        <v>60</v>
      </c>
      <c r="X74" s="37">
        <f t="shared" si="5"/>
        <v>120</v>
      </c>
    </row>
    <row r="75" spans="1:24" x14ac:dyDescent="0.25">
      <c r="A75" s="22" t="s">
        <v>47</v>
      </c>
      <c r="B75" s="22">
        <v>3</v>
      </c>
      <c r="C75" s="22">
        <v>300</v>
      </c>
      <c r="D75" s="22">
        <v>150</v>
      </c>
      <c r="E75" s="22">
        <v>150</v>
      </c>
      <c r="F75" s="23"/>
      <c r="G75" s="22">
        <v>3</v>
      </c>
      <c r="H75" s="22">
        <v>5</v>
      </c>
      <c r="I75" s="22">
        <v>21</v>
      </c>
      <c r="J75" s="23"/>
      <c r="K75" s="22">
        <v>75</v>
      </c>
      <c r="L75" s="22">
        <v>5</v>
      </c>
      <c r="M75" s="24">
        <f>(I75*K75)/60</f>
        <v>26.25</v>
      </c>
      <c r="N75" s="24">
        <f>(I75*L75)/60</f>
        <v>1.75</v>
      </c>
      <c r="O75" s="24">
        <f>(D75+E75)/B75</f>
        <v>100</v>
      </c>
      <c r="P75" s="24">
        <f>G75/B75</f>
        <v>1</v>
      </c>
      <c r="Q75" s="24">
        <f>K75/B75</f>
        <v>25</v>
      </c>
      <c r="R75" s="24">
        <f>L75/B75</f>
        <v>1.6666666666666667</v>
      </c>
      <c r="S75" s="24">
        <f>M75/B75</f>
        <v>8.75</v>
      </c>
      <c r="T75" s="24">
        <f>N75/B75</f>
        <v>0.58333333333333337</v>
      </c>
      <c r="U75" s="24"/>
      <c r="V75" s="12">
        <f t="shared" si="3"/>
        <v>100</v>
      </c>
      <c r="W75" s="36">
        <f t="shared" si="4"/>
        <v>125</v>
      </c>
      <c r="X75" s="37">
        <f t="shared" si="5"/>
        <v>225</v>
      </c>
    </row>
    <row r="76" spans="1:24" x14ac:dyDescent="0.25">
      <c r="A76" s="3" t="s">
        <v>48</v>
      </c>
      <c r="B76" s="3">
        <v>3</v>
      </c>
      <c r="C76" s="3">
        <v>500</v>
      </c>
      <c r="D76" s="3">
        <v>5</v>
      </c>
      <c r="E76" s="3">
        <v>5</v>
      </c>
      <c r="F76" s="5"/>
      <c r="G76" s="3">
        <v>250</v>
      </c>
      <c r="H76" s="3">
        <v>1</v>
      </c>
      <c r="I76" s="3">
        <v>31</v>
      </c>
      <c r="J76" s="5"/>
      <c r="K76" s="3">
        <v>30</v>
      </c>
      <c r="L76" s="3"/>
      <c r="M76" s="9">
        <f>(I76*K76)/60</f>
        <v>15.5</v>
      </c>
      <c r="N76" s="9"/>
      <c r="O76" s="9">
        <f>(D76+E76)/B76</f>
        <v>3.3333333333333335</v>
      </c>
      <c r="P76" s="9">
        <f>G76/B76</f>
        <v>83.333333333333329</v>
      </c>
      <c r="Q76" s="9">
        <f>K76/B76</f>
        <v>10</v>
      </c>
      <c r="R76" s="9"/>
      <c r="S76" s="9">
        <f>M76/B76</f>
        <v>5.166666666666667</v>
      </c>
      <c r="T76" s="9"/>
      <c r="U76" s="9"/>
      <c r="V76" s="12">
        <f t="shared" si="3"/>
        <v>30</v>
      </c>
      <c r="W76" s="36">
        <f t="shared" si="4"/>
        <v>30</v>
      </c>
      <c r="X76" s="37">
        <f t="shared" si="5"/>
        <v>30</v>
      </c>
    </row>
    <row r="77" spans="1:24" x14ac:dyDescent="0.25">
      <c r="A77" s="22" t="s">
        <v>49</v>
      </c>
      <c r="B77" s="22">
        <v>4</v>
      </c>
      <c r="C77" s="22">
        <v>500</v>
      </c>
      <c r="D77" s="22">
        <v>400</v>
      </c>
      <c r="E77" s="22">
        <v>400</v>
      </c>
      <c r="F77" s="23"/>
      <c r="G77" s="22">
        <v>3</v>
      </c>
      <c r="H77" s="22">
        <v>5</v>
      </c>
      <c r="I77" s="22">
        <v>102</v>
      </c>
      <c r="J77" s="23"/>
      <c r="K77" s="22">
        <v>60</v>
      </c>
      <c r="L77" s="22">
        <v>8</v>
      </c>
      <c r="M77" s="24">
        <f>(I77*K77)/60</f>
        <v>102</v>
      </c>
      <c r="N77" s="24">
        <f>(I77*L77)/60</f>
        <v>13.6</v>
      </c>
      <c r="O77" s="24">
        <f>(D77+E77)/B77</f>
        <v>200</v>
      </c>
      <c r="P77" s="24">
        <f>G77/B77</f>
        <v>0.75</v>
      </c>
      <c r="Q77" s="24">
        <f>K77/B77</f>
        <v>15</v>
      </c>
      <c r="R77" s="24">
        <f>L77/B77</f>
        <v>2</v>
      </c>
      <c r="S77" s="24">
        <f>M77/B77</f>
        <v>25.5</v>
      </c>
      <c r="T77" s="24">
        <f>N77/B77</f>
        <v>3.4</v>
      </c>
      <c r="U77" s="24"/>
      <c r="V77" s="12">
        <f t="shared" si="3"/>
        <v>100</v>
      </c>
      <c r="W77" s="36">
        <f t="shared" si="4"/>
        <v>140</v>
      </c>
      <c r="X77" s="37">
        <f t="shared" si="5"/>
        <v>300</v>
      </c>
    </row>
    <row r="78" spans="1:24" x14ac:dyDescent="0.25">
      <c r="A78" s="3" t="s">
        <v>50</v>
      </c>
      <c r="B78" s="3">
        <v>4</v>
      </c>
      <c r="C78" s="3">
        <v>500</v>
      </c>
      <c r="D78" s="3">
        <v>100</v>
      </c>
      <c r="E78" s="3">
        <v>600</v>
      </c>
      <c r="F78" s="5"/>
      <c r="G78" s="3">
        <v>7</v>
      </c>
      <c r="H78" s="3">
        <v>7</v>
      </c>
      <c r="I78" s="3">
        <v>15</v>
      </c>
      <c r="J78" s="5"/>
      <c r="K78" s="3">
        <v>125</v>
      </c>
      <c r="L78" s="3">
        <v>25</v>
      </c>
      <c r="M78" s="9">
        <f>(I78*K78)/60</f>
        <v>31.25</v>
      </c>
      <c r="N78" s="9">
        <f>(I78*L78)/60</f>
        <v>6.25</v>
      </c>
      <c r="O78" s="9">
        <f>(D78+E78)/B78</f>
        <v>175</v>
      </c>
      <c r="P78" s="9">
        <f>G78/B78</f>
        <v>1.75</v>
      </c>
      <c r="Q78" s="9">
        <f>K78/B78</f>
        <v>31.25</v>
      </c>
      <c r="R78" s="9">
        <f>L78/B78</f>
        <v>6.25</v>
      </c>
      <c r="S78" s="9">
        <f>M78/B78</f>
        <v>7.8125</v>
      </c>
      <c r="T78" s="9">
        <f>N78/B78</f>
        <v>1.5625</v>
      </c>
      <c r="U78" s="9"/>
      <c r="V78" s="12">
        <f t="shared" si="3"/>
        <v>250</v>
      </c>
      <c r="W78" s="36">
        <f t="shared" si="4"/>
        <v>375</v>
      </c>
      <c r="X78" s="37">
        <f t="shared" si="5"/>
        <v>875</v>
      </c>
    </row>
    <row r="79" spans="1:24" x14ac:dyDescent="0.25">
      <c r="A79" s="22" t="s">
        <v>82</v>
      </c>
      <c r="B79" s="22">
        <v>4</v>
      </c>
      <c r="C79" s="22">
        <v>500</v>
      </c>
      <c r="D79" s="22">
        <v>300</v>
      </c>
      <c r="E79" s="22">
        <v>300</v>
      </c>
      <c r="F79" s="23"/>
      <c r="G79" s="22">
        <v>4</v>
      </c>
      <c r="H79" s="22">
        <v>4</v>
      </c>
      <c r="I79" s="22">
        <v>31</v>
      </c>
      <c r="J79" s="23"/>
      <c r="K79" s="22">
        <v>30</v>
      </c>
      <c r="L79" s="22">
        <v>3</v>
      </c>
      <c r="M79" s="24">
        <f>(I79*K79)/60</f>
        <v>15.5</v>
      </c>
      <c r="N79" s="24">
        <f>(I79*L79)/60</f>
        <v>1.55</v>
      </c>
      <c r="O79" s="24">
        <f>(D79+E79)/B79</f>
        <v>150</v>
      </c>
      <c r="P79" s="24">
        <f>G79/B79</f>
        <v>1</v>
      </c>
      <c r="Q79" s="24">
        <f>K79/B79</f>
        <v>7.5</v>
      </c>
      <c r="R79" s="24">
        <f>L79/B79</f>
        <v>0.75</v>
      </c>
      <c r="S79" s="24">
        <f>M79/B79</f>
        <v>3.875</v>
      </c>
      <c r="T79" s="24">
        <f>N79/B79</f>
        <v>0.38750000000000001</v>
      </c>
      <c r="U79" s="24"/>
      <c r="V79" s="12">
        <f t="shared" si="3"/>
        <v>45</v>
      </c>
      <c r="W79" s="36">
        <f t="shared" si="4"/>
        <v>60</v>
      </c>
      <c r="X79" s="37">
        <f t="shared" si="5"/>
        <v>120</v>
      </c>
    </row>
    <row r="80" spans="1:24" x14ac:dyDescent="0.25">
      <c r="A80" s="3" t="s">
        <v>83</v>
      </c>
      <c r="B80" s="3">
        <v>4</v>
      </c>
      <c r="C80" s="3">
        <v>500</v>
      </c>
      <c r="D80" s="3">
        <v>300</v>
      </c>
      <c r="E80" s="3">
        <v>300</v>
      </c>
      <c r="F80" s="5"/>
      <c r="G80" s="3">
        <v>4</v>
      </c>
      <c r="H80" s="3">
        <v>4</v>
      </c>
      <c r="I80" s="3">
        <v>43</v>
      </c>
      <c r="J80" s="5"/>
      <c r="K80" s="3">
        <v>70</v>
      </c>
      <c r="L80" s="3">
        <v>6</v>
      </c>
      <c r="M80" s="9">
        <f>(I80*K80)/60</f>
        <v>50.166666666666664</v>
      </c>
      <c r="N80" s="9">
        <f>(I80*L80)/60</f>
        <v>4.3</v>
      </c>
      <c r="O80" s="9">
        <f>(D80+E80)/B80</f>
        <v>150</v>
      </c>
      <c r="P80" s="9">
        <f>G80/B80</f>
        <v>1</v>
      </c>
      <c r="Q80" s="9">
        <f>K80/B80</f>
        <v>17.5</v>
      </c>
      <c r="R80" s="9">
        <f>L80/B80</f>
        <v>1.5</v>
      </c>
      <c r="S80" s="9">
        <f>M80/B80</f>
        <v>12.541666666666666</v>
      </c>
      <c r="T80" s="9">
        <f>N80/B80</f>
        <v>1.075</v>
      </c>
      <c r="U80" s="9"/>
      <c r="V80" s="12">
        <f t="shared" si="3"/>
        <v>100</v>
      </c>
      <c r="W80" s="36">
        <f t="shared" si="4"/>
        <v>130</v>
      </c>
      <c r="X80" s="37">
        <f t="shared" si="5"/>
        <v>250</v>
      </c>
    </row>
    <row r="81" spans="1:24" x14ac:dyDescent="0.25">
      <c r="A81" s="22" t="s">
        <v>51</v>
      </c>
      <c r="B81" s="22">
        <v>5</v>
      </c>
      <c r="C81" s="22">
        <v>1000</v>
      </c>
      <c r="D81" s="22">
        <v>850</v>
      </c>
      <c r="E81" s="22">
        <v>550</v>
      </c>
      <c r="F81" s="23"/>
      <c r="G81" s="22">
        <v>4</v>
      </c>
      <c r="H81" s="22">
        <v>4</v>
      </c>
      <c r="I81" s="22">
        <v>44</v>
      </c>
      <c r="J81" s="23"/>
      <c r="K81" s="22">
        <v>80</v>
      </c>
      <c r="L81" s="22">
        <v>10</v>
      </c>
      <c r="M81" s="24">
        <f>(I81*K81)/60</f>
        <v>58.666666666666664</v>
      </c>
      <c r="N81" s="24">
        <f>(I81*L81)/60</f>
        <v>7.333333333333333</v>
      </c>
      <c r="O81" s="24">
        <f>(D81+E81)/B81</f>
        <v>280</v>
      </c>
      <c r="P81" s="24">
        <f>G81/B81</f>
        <v>0.8</v>
      </c>
      <c r="Q81" s="24">
        <f>K81/B81</f>
        <v>16</v>
      </c>
      <c r="R81" s="24">
        <f>L81/B81</f>
        <v>2</v>
      </c>
      <c r="S81" s="24">
        <f>M81/B81</f>
        <v>11.733333333333333</v>
      </c>
      <c r="T81" s="24">
        <f>N81/B81</f>
        <v>1.4666666666666666</v>
      </c>
      <c r="U81" s="24"/>
      <c r="V81" s="12">
        <f t="shared" si="3"/>
        <v>130</v>
      </c>
      <c r="W81" s="36">
        <f t="shared" si="4"/>
        <v>180</v>
      </c>
      <c r="X81" s="37">
        <f t="shared" si="5"/>
        <v>380</v>
      </c>
    </row>
    <row r="82" spans="1:24" x14ac:dyDescent="0.25">
      <c r="A82" s="3" t="s">
        <v>84</v>
      </c>
      <c r="B82" s="3">
        <v>5</v>
      </c>
      <c r="C82" s="3">
        <v>1000</v>
      </c>
      <c r="D82" s="3">
        <v>200</v>
      </c>
      <c r="E82" s="3">
        <v>700</v>
      </c>
      <c r="F82" s="5"/>
      <c r="G82" s="3">
        <v>4</v>
      </c>
      <c r="H82" s="3">
        <v>4</v>
      </c>
      <c r="I82" s="3">
        <v>31</v>
      </c>
      <c r="J82" s="5"/>
      <c r="K82" s="3">
        <v>50</v>
      </c>
      <c r="L82" s="3">
        <v>5</v>
      </c>
      <c r="M82" s="9">
        <f>(I82*K82)/60</f>
        <v>25.833333333333332</v>
      </c>
      <c r="N82" s="9">
        <f>(I82*L82)/60</f>
        <v>2.5833333333333335</v>
      </c>
      <c r="O82" s="9">
        <f>(D82+E82)/B82</f>
        <v>180</v>
      </c>
      <c r="P82" s="9">
        <f>G82/B82</f>
        <v>0.8</v>
      </c>
      <c r="Q82" s="9">
        <f>K82/B82</f>
        <v>10</v>
      </c>
      <c r="R82" s="9">
        <f>L82/B82</f>
        <v>1</v>
      </c>
      <c r="S82" s="9">
        <f>M82/B82</f>
        <v>5.1666666666666661</v>
      </c>
      <c r="T82" s="9">
        <f>N82/B82</f>
        <v>0.51666666666666672</v>
      </c>
      <c r="U82" s="9"/>
      <c r="V82" s="12">
        <f t="shared" si="3"/>
        <v>75</v>
      </c>
      <c r="W82" s="36">
        <f t="shared" si="4"/>
        <v>100</v>
      </c>
      <c r="X82" s="37">
        <f t="shared" si="5"/>
        <v>200</v>
      </c>
    </row>
    <row r="83" spans="1:24" x14ac:dyDescent="0.25">
      <c r="A83" s="22" t="s">
        <v>85</v>
      </c>
      <c r="B83" s="22">
        <v>5</v>
      </c>
      <c r="C83" s="22">
        <v>1000</v>
      </c>
      <c r="D83" s="22">
        <v>200</v>
      </c>
      <c r="E83" s="22">
        <v>700</v>
      </c>
      <c r="F83" s="23"/>
      <c r="G83" s="22">
        <v>4</v>
      </c>
      <c r="H83" s="22">
        <v>4</v>
      </c>
      <c r="I83" s="22">
        <v>43</v>
      </c>
      <c r="J83" s="23"/>
      <c r="K83" s="22">
        <v>90</v>
      </c>
      <c r="L83" s="22">
        <v>8</v>
      </c>
      <c r="M83" s="24">
        <f>(I83*K83)/60</f>
        <v>64.5</v>
      </c>
      <c r="N83" s="24">
        <f>(I83*L83)/60</f>
        <v>5.7333333333333334</v>
      </c>
      <c r="O83" s="24">
        <f>(D83+E83)/B83</f>
        <v>180</v>
      </c>
      <c r="P83" s="24">
        <f>G83/B83</f>
        <v>0.8</v>
      </c>
      <c r="Q83" s="24">
        <f>K83/B83</f>
        <v>18</v>
      </c>
      <c r="R83" s="24">
        <f>L83/B83</f>
        <v>1.6</v>
      </c>
      <c r="S83" s="24">
        <f>M83/B83</f>
        <v>12.9</v>
      </c>
      <c r="T83" s="24">
        <f>N83/B83</f>
        <v>1.1466666666666667</v>
      </c>
      <c r="U83" s="24"/>
      <c r="V83" s="12">
        <f t="shared" si="3"/>
        <v>130</v>
      </c>
      <c r="W83" s="36">
        <f t="shared" si="4"/>
        <v>170</v>
      </c>
      <c r="X83" s="37">
        <f t="shared" si="5"/>
        <v>330</v>
      </c>
    </row>
    <row r="84" spans="1:24" x14ac:dyDescent="0.25">
      <c r="A84" s="3" t="s">
        <v>52</v>
      </c>
      <c r="B84" s="3">
        <v>5</v>
      </c>
      <c r="C84" s="3">
        <v>1000</v>
      </c>
      <c r="D84" s="3">
        <v>500</v>
      </c>
      <c r="E84" s="3">
        <v>500</v>
      </c>
      <c r="F84" s="5"/>
      <c r="G84" s="3">
        <v>5</v>
      </c>
      <c r="H84" s="3">
        <v>7</v>
      </c>
      <c r="I84" s="3">
        <v>15</v>
      </c>
      <c r="J84" s="5"/>
      <c r="K84" s="3">
        <v>125</v>
      </c>
      <c r="L84" s="3">
        <v>25</v>
      </c>
      <c r="M84" s="9">
        <f>(I84*K84)/60</f>
        <v>31.25</v>
      </c>
      <c r="N84" s="9">
        <f>(I84*L84)/60</f>
        <v>6.25</v>
      </c>
      <c r="O84" s="9">
        <f>(D84+E84)/B84</f>
        <v>200</v>
      </c>
      <c r="P84" s="9">
        <f>G84/B84</f>
        <v>1</v>
      </c>
      <c r="Q84" s="9">
        <f>K84/B84</f>
        <v>25</v>
      </c>
      <c r="R84" s="9">
        <f>L84/B84</f>
        <v>5</v>
      </c>
      <c r="S84" s="9">
        <f>M84/B84</f>
        <v>6.25</v>
      </c>
      <c r="T84" s="9">
        <f>N84/B84</f>
        <v>1.25</v>
      </c>
      <c r="U84" s="9"/>
      <c r="V84" s="12">
        <f t="shared" si="3"/>
        <v>250</v>
      </c>
      <c r="W84" s="36">
        <f t="shared" si="4"/>
        <v>375</v>
      </c>
      <c r="X84" s="37">
        <f t="shared" si="5"/>
        <v>875</v>
      </c>
    </row>
    <row r="85" spans="1:24" x14ac:dyDescent="0.25">
      <c r="A85" s="22" t="s">
        <v>53</v>
      </c>
      <c r="B85" s="22">
        <v>6</v>
      </c>
      <c r="C85" s="22">
        <v>2000</v>
      </c>
      <c r="D85" s="22">
        <v>1000</v>
      </c>
      <c r="E85" s="22">
        <v>800</v>
      </c>
      <c r="F85" s="23"/>
      <c r="G85" s="22">
        <v>85</v>
      </c>
      <c r="H85" s="23" t="s">
        <v>68</v>
      </c>
      <c r="I85" s="22">
        <v>31</v>
      </c>
      <c r="J85" s="23"/>
      <c r="K85" s="22">
        <v>100</v>
      </c>
      <c r="L85" s="22">
        <v>25</v>
      </c>
      <c r="M85" s="24">
        <f>(I85*K85)/60</f>
        <v>51.666666666666664</v>
      </c>
      <c r="N85" s="24">
        <f>(I85*L85)/60</f>
        <v>12.916666666666666</v>
      </c>
      <c r="O85" s="24">
        <f>(D85+E85)/B85</f>
        <v>300</v>
      </c>
      <c r="P85" s="24">
        <f>G85/B85</f>
        <v>14.166666666666666</v>
      </c>
      <c r="Q85" s="24">
        <f>K85/B85</f>
        <v>16.666666666666668</v>
      </c>
      <c r="R85" s="24">
        <f>L85/B85</f>
        <v>4.166666666666667</v>
      </c>
      <c r="S85" s="24">
        <f>M85/B85</f>
        <v>8.6111111111111107</v>
      </c>
      <c r="T85" s="24">
        <f>N85/B85</f>
        <v>2.1527777777777777</v>
      </c>
      <c r="U85" s="24"/>
      <c r="V85" s="12">
        <f t="shared" si="3"/>
        <v>225</v>
      </c>
      <c r="W85" s="36">
        <f t="shared" si="4"/>
        <v>350</v>
      </c>
      <c r="X85" s="37">
        <f t="shared" si="5"/>
        <v>850</v>
      </c>
    </row>
    <row r="86" spans="1:24" x14ac:dyDescent="0.25">
      <c r="A86" s="3" t="s">
        <v>54</v>
      </c>
      <c r="B86" s="3">
        <v>6</v>
      </c>
      <c r="C86" s="3">
        <v>2000</v>
      </c>
      <c r="D86" s="3">
        <v>150</v>
      </c>
      <c r="E86" s="3">
        <v>1000</v>
      </c>
      <c r="F86" s="5"/>
      <c r="G86" s="3">
        <v>5</v>
      </c>
      <c r="H86" s="3"/>
      <c r="I86" s="3"/>
      <c r="J86" s="5"/>
      <c r="K86" s="3"/>
      <c r="L86" s="3"/>
      <c r="M86" s="9"/>
      <c r="N86" s="9"/>
      <c r="O86" s="9">
        <f>(D86+E86)/B86</f>
        <v>191.66666666666666</v>
      </c>
      <c r="P86" s="9">
        <f>G86/B86</f>
        <v>0.83333333333333337</v>
      </c>
      <c r="Q86" s="9"/>
      <c r="R86" s="9"/>
      <c r="S86" s="9"/>
      <c r="T86" s="9"/>
      <c r="U86" s="9"/>
      <c r="V86" s="12"/>
      <c r="W86" s="36"/>
      <c r="X86" s="37"/>
    </row>
    <row r="87" spans="1:24" x14ac:dyDescent="0.25">
      <c r="A87" s="22" t="s">
        <v>109</v>
      </c>
      <c r="B87" s="22">
        <v>6</v>
      </c>
      <c r="C87" s="22">
        <v>2000</v>
      </c>
      <c r="D87" s="22">
        <v>500</v>
      </c>
      <c r="E87" s="22">
        <v>500</v>
      </c>
      <c r="F87" s="23"/>
      <c r="G87" s="22">
        <v>5</v>
      </c>
      <c r="H87" s="22">
        <v>7</v>
      </c>
      <c r="I87" s="22">
        <v>26</v>
      </c>
      <c r="J87" s="23"/>
      <c r="K87" s="22">
        <v>25</v>
      </c>
      <c r="L87" s="22">
        <v>3</v>
      </c>
      <c r="M87" s="24">
        <f>(I87*K87)/60</f>
        <v>10.833333333333334</v>
      </c>
      <c r="N87" s="24">
        <f>(I87*L87)/60</f>
        <v>1.3</v>
      </c>
      <c r="O87" s="24">
        <f>(D87+E87)/B87</f>
        <v>166.66666666666666</v>
      </c>
      <c r="P87" s="24">
        <f>G87/B87</f>
        <v>0.83333333333333337</v>
      </c>
      <c r="Q87" s="24">
        <f>K87/B87</f>
        <v>4.166666666666667</v>
      </c>
      <c r="R87" s="24">
        <f>L87/B87</f>
        <v>0.5</v>
      </c>
      <c r="S87" s="24">
        <f>M87/B87</f>
        <v>1.8055555555555556</v>
      </c>
      <c r="T87" s="24">
        <f>N87/B87</f>
        <v>0.21666666666666667</v>
      </c>
      <c r="U87" s="24"/>
      <c r="V87" s="12">
        <f t="shared" si="3"/>
        <v>40</v>
      </c>
      <c r="W87" s="36">
        <f t="shared" si="4"/>
        <v>55</v>
      </c>
      <c r="X87" s="37">
        <f t="shared" si="5"/>
        <v>115</v>
      </c>
    </row>
    <row r="88" spans="1:24" x14ac:dyDescent="0.25">
      <c r="A88" s="3" t="s">
        <v>110</v>
      </c>
      <c r="B88" s="3">
        <v>6</v>
      </c>
      <c r="C88" s="3">
        <v>2000</v>
      </c>
      <c r="D88" s="3">
        <v>500</v>
      </c>
      <c r="E88" s="3">
        <v>500</v>
      </c>
      <c r="F88" s="5"/>
      <c r="G88" s="3">
        <v>5</v>
      </c>
      <c r="H88" s="3">
        <v>7</v>
      </c>
      <c r="I88" s="3">
        <v>26</v>
      </c>
      <c r="J88" s="5"/>
      <c r="K88" s="3">
        <v>100</v>
      </c>
      <c r="L88" s="3">
        <v>12</v>
      </c>
      <c r="M88" s="9">
        <f>(I88*K88)/60</f>
        <v>43.333333333333336</v>
      </c>
      <c r="N88" s="9">
        <f>(I88*L88)/60</f>
        <v>5.2</v>
      </c>
      <c r="O88" s="9">
        <f>(D88+E88)/B88</f>
        <v>166.66666666666666</v>
      </c>
      <c r="P88" s="9">
        <f>G88/B88</f>
        <v>0.83333333333333337</v>
      </c>
      <c r="Q88" s="9">
        <f>K88/B88</f>
        <v>16.666666666666668</v>
      </c>
      <c r="R88" s="9">
        <f>L88/B88</f>
        <v>2</v>
      </c>
      <c r="S88" s="9">
        <f>M88/B88</f>
        <v>7.2222222222222223</v>
      </c>
      <c r="T88" s="9">
        <f>N88/B88</f>
        <v>0.8666666666666667</v>
      </c>
      <c r="U88" s="9"/>
      <c r="V88" s="12">
        <f t="shared" si="3"/>
        <v>160</v>
      </c>
      <c r="W88" s="36">
        <f t="shared" si="4"/>
        <v>220</v>
      </c>
      <c r="X88" s="37">
        <f t="shared" si="5"/>
        <v>460</v>
      </c>
    </row>
    <row r="89" spans="1:24" x14ac:dyDescent="0.25">
      <c r="A89" s="22" t="s">
        <v>111</v>
      </c>
      <c r="B89" s="22">
        <v>6</v>
      </c>
      <c r="C89" s="22">
        <v>2000</v>
      </c>
      <c r="D89" s="22">
        <v>500</v>
      </c>
      <c r="E89" s="22">
        <v>500</v>
      </c>
      <c r="F89" s="23"/>
      <c r="G89" s="22">
        <v>5</v>
      </c>
      <c r="H89" s="22">
        <v>7</v>
      </c>
      <c r="I89" s="22">
        <v>26</v>
      </c>
      <c r="J89" s="23"/>
      <c r="K89" s="22">
        <v>200</v>
      </c>
      <c r="L89" s="22">
        <v>24</v>
      </c>
      <c r="M89" s="24">
        <f>(I89*K89)/60</f>
        <v>86.666666666666671</v>
      </c>
      <c r="N89" s="24">
        <f>(I89*L89)/60</f>
        <v>10.4</v>
      </c>
      <c r="O89" s="24">
        <f>(D89+E89)/B89</f>
        <v>166.66666666666666</v>
      </c>
      <c r="P89" s="24">
        <f>G89/B89</f>
        <v>0.83333333333333337</v>
      </c>
      <c r="Q89" s="24">
        <f>K89/B89</f>
        <v>33.333333333333336</v>
      </c>
      <c r="R89" s="24">
        <f>L89/B89</f>
        <v>4</v>
      </c>
      <c r="S89" s="24">
        <f>M89/B89</f>
        <v>14.444444444444445</v>
      </c>
      <c r="T89" s="24">
        <f>N89/B89</f>
        <v>1.7333333333333334</v>
      </c>
      <c r="U89" s="24"/>
      <c r="V89" s="12">
        <f t="shared" si="3"/>
        <v>320</v>
      </c>
      <c r="W89" s="36">
        <f t="shared" si="4"/>
        <v>440</v>
      </c>
      <c r="X89" s="37">
        <f t="shared" si="5"/>
        <v>920</v>
      </c>
    </row>
    <row r="90" spans="1:24" x14ac:dyDescent="0.25">
      <c r="A90" s="3" t="s">
        <v>55</v>
      </c>
      <c r="B90" s="3">
        <v>7</v>
      </c>
      <c r="C90" s="3">
        <v>4000</v>
      </c>
      <c r="D90" s="3">
        <v>1000</v>
      </c>
      <c r="E90" s="3">
        <v>1000</v>
      </c>
      <c r="F90" s="5"/>
      <c r="G90" s="3">
        <v>25</v>
      </c>
      <c r="H90" s="3"/>
      <c r="I90" s="3"/>
      <c r="J90" s="5"/>
      <c r="K90" s="3"/>
      <c r="L90" s="3"/>
      <c r="M90" s="9"/>
      <c r="N90" s="9"/>
      <c r="O90" s="9">
        <f>(D90+E90)/B90</f>
        <v>285.71428571428572</v>
      </c>
      <c r="P90" s="9">
        <f>G90/B90</f>
        <v>3.5714285714285716</v>
      </c>
      <c r="Q90" s="9"/>
      <c r="R90" s="9"/>
      <c r="S90" s="9"/>
      <c r="T90" s="9"/>
      <c r="U90" s="9"/>
      <c r="V90" s="12"/>
      <c r="W90" s="36"/>
      <c r="X90" s="37"/>
    </row>
    <row r="91" spans="1:24" x14ac:dyDescent="0.25">
      <c r="A91" s="22" t="s">
        <v>56</v>
      </c>
      <c r="B91" s="22">
        <v>7</v>
      </c>
      <c r="C91" s="22">
        <v>4000</v>
      </c>
      <c r="D91" s="22">
        <v>400</v>
      </c>
      <c r="E91" s="22">
        <v>4800</v>
      </c>
      <c r="F91" s="23"/>
      <c r="G91" s="22">
        <v>100</v>
      </c>
      <c r="H91" s="22">
        <v>2</v>
      </c>
      <c r="I91" s="22">
        <v>47</v>
      </c>
      <c r="J91" s="23"/>
      <c r="K91" s="22">
        <v>125</v>
      </c>
      <c r="L91" s="22">
        <v>10</v>
      </c>
      <c r="M91" s="24">
        <f>(I91*K91)/60</f>
        <v>97.916666666666671</v>
      </c>
      <c r="N91" s="24">
        <f>(I91*L91)/60</f>
        <v>7.833333333333333</v>
      </c>
      <c r="O91" s="24">
        <f>(D91+E91)/B91</f>
        <v>742.85714285714289</v>
      </c>
      <c r="P91" s="24">
        <f>G91/B91</f>
        <v>14.285714285714286</v>
      </c>
      <c r="Q91" s="24">
        <f>K91/B91</f>
        <v>17.857142857142858</v>
      </c>
      <c r="R91" s="24">
        <f>L91/B91</f>
        <v>1.4285714285714286</v>
      </c>
      <c r="S91" s="24">
        <f>M91/B91</f>
        <v>13.988095238095239</v>
      </c>
      <c r="T91" s="24">
        <f>N91/B91</f>
        <v>1.1190476190476191</v>
      </c>
      <c r="U91" s="24"/>
      <c r="V91" s="12">
        <f t="shared" si="3"/>
        <v>175</v>
      </c>
      <c r="W91" s="36">
        <f t="shared" si="4"/>
        <v>225</v>
      </c>
      <c r="X91" s="37">
        <f t="shared" si="5"/>
        <v>425</v>
      </c>
    </row>
    <row r="92" spans="1:24" x14ac:dyDescent="0.25">
      <c r="A92" s="3" t="s">
        <v>57</v>
      </c>
      <c r="B92" s="3">
        <v>6</v>
      </c>
      <c r="C92" s="3">
        <v>2000</v>
      </c>
      <c r="D92" s="3">
        <v>800</v>
      </c>
      <c r="E92" s="3">
        <v>600</v>
      </c>
      <c r="F92" s="5"/>
      <c r="G92" s="3">
        <v>6</v>
      </c>
      <c r="H92" s="5" t="s">
        <v>68</v>
      </c>
      <c r="I92" s="3">
        <v>42</v>
      </c>
      <c r="J92" s="5"/>
      <c r="K92" s="3">
        <v>100</v>
      </c>
      <c r="L92" s="3">
        <v>35</v>
      </c>
      <c r="M92" s="9">
        <f>(I92*K92)/60</f>
        <v>70</v>
      </c>
      <c r="N92" s="9">
        <f>(I92*L92)/60</f>
        <v>24.5</v>
      </c>
      <c r="O92" s="9">
        <f>(D92+E92)/B92</f>
        <v>233.33333333333334</v>
      </c>
      <c r="P92" s="9">
        <f>G92/B92</f>
        <v>1</v>
      </c>
      <c r="Q92" s="9">
        <f>K92/B92</f>
        <v>16.666666666666668</v>
      </c>
      <c r="R92" s="9">
        <f>L92/B92</f>
        <v>5.833333333333333</v>
      </c>
      <c r="S92" s="9">
        <f>M92/B92</f>
        <v>11.666666666666666</v>
      </c>
      <c r="T92" s="9">
        <f>N92/B92</f>
        <v>4.083333333333333</v>
      </c>
      <c r="U92" s="9"/>
      <c r="V92" s="12">
        <f t="shared" si="3"/>
        <v>275</v>
      </c>
      <c r="W92" s="36">
        <f t="shared" si="4"/>
        <v>450</v>
      </c>
      <c r="X92" s="37">
        <f t="shared" si="5"/>
        <v>1150</v>
      </c>
    </row>
    <row r="93" spans="1:24" x14ac:dyDescent="0.25">
      <c r="A93" s="22" t="s">
        <v>58</v>
      </c>
      <c r="B93" s="22">
        <v>6</v>
      </c>
      <c r="C93" s="22">
        <v>2000</v>
      </c>
      <c r="D93" s="22">
        <v>250</v>
      </c>
      <c r="E93" s="22">
        <v>1000</v>
      </c>
      <c r="F93" s="23"/>
      <c r="G93" s="22">
        <v>25</v>
      </c>
      <c r="H93" s="22">
        <v>3</v>
      </c>
      <c r="I93" s="22">
        <v>43</v>
      </c>
      <c r="J93" s="23"/>
      <c r="K93" s="22">
        <v>65</v>
      </c>
      <c r="L93" s="22">
        <v>8</v>
      </c>
      <c r="M93" s="24">
        <f>(I93*K93)/60</f>
        <v>46.583333333333336</v>
      </c>
      <c r="N93" s="24">
        <f>(I93*L93)/60</f>
        <v>5.7333333333333334</v>
      </c>
      <c r="O93" s="24">
        <f>(D93+E93)/B93</f>
        <v>208.33333333333334</v>
      </c>
      <c r="P93" s="24">
        <f>G93/B93</f>
        <v>4.166666666666667</v>
      </c>
      <c r="Q93" s="24">
        <f>K93/B93</f>
        <v>10.833333333333334</v>
      </c>
      <c r="R93" s="24">
        <f>L93/B93</f>
        <v>1.3333333333333333</v>
      </c>
      <c r="S93" s="24">
        <f>M93/B93</f>
        <v>7.7638888888888893</v>
      </c>
      <c r="T93" s="24">
        <f>N93/B93</f>
        <v>0.9555555555555556</v>
      </c>
      <c r="U93" s="24"/>
      <c r="V93" s="12">
        <f t="shared" si="3"/>
        <v>105</v>
      </c>
      <c r="W93" s="36">
        <f t="shared" si="4"/>
        <v>145</v>
      </c>
      <c r="X93" s="37">
        <f t="shared" si="5"/>
        <v>305</v>
      </c>
    </row>
    <row r="94" spans="1:24" x14ac:dyDescent="0.25">
      <c r="A94" s="3" t="s">
        <v>59</v>
      </c>
      <c r="B94" s="3">
        <v>6</v>
      </c>
      <c r="C94" s="3">
        <v>2000</v>
      </c>
      <c r="D94" s="3">
        <v>700</v>
      </c>
      <c r="E94" s="3">
        <v>700</v>
      </c>
      <c r="F94" s="5"/>
      <c r="G94" s="3">
        <v>6</v>
      </c>
      <c r="H94" s="5" t="s">
        <v>68</v>
      </c>
      <c r="I94" s="3">
        <v>43</v>
      </c>
      <c r="J94" s="5"/>
      <c r="K94" s="3">
        <v>70</v>
      </c>
      <c r="L94" s="3">
        <v>8</v>
      </c>
      <c r="M94" s="9">
        <f>(I94*K94)/60</f>
        <v>50.166666666666664</v>
      </c>
      <c r="N94" s="9">
        <f>(I94*L94)/60</f>
        <v>5.7333333333333334</v>
      </c>
      <c r="O94" s="9">
        <f>(D94+E94)/B94</f>
        <v>233.33333333333334</v>
      </c>
      <c r="P94" s="9">
        <f>G94/B94</f>
        <v>1</v>
      </c>
      <c r="Q94" s="9">
        <f>K94/B94</f>
        <v>11.666666666666666</v>
      </c>
      <c r="R94" s="9">
        <f>L94/B94</f>
        <v>1.3333333333333333</v>
      </c>
      <c r="S94" s="9">
        <f>M94/B94</f>
        <v>8.3611111111111107</v>
      </c>
      <c r="T94" s="9">
        <f>N94/B94</f>
        <v>0.9555555555555556</v>
      </c>
      <c r="U94" s="9"/>
      <c r="V94" s="12">
        <f t="shared" si="3"/>
        <v>110</v>
      </c>
      <c r="W94" s="36">
        <f t="shared" si="4"/>
        <v>150</v>
      </c>
      <c r="X94" s="37">
        <f t="shared" si="5"/>
        <v>310</v>
      </c>
    </row>
    <row r="95" spans="1:24" x14ac:dyDescent="0.25">
      <c r="A95" s="22" t="s">
        <v>108</v>
      </c>
      <c r="B95" s="22">
        <v>6</v>
      </c>
      <c r="C95" s="22">
        <v>2000</v>
      </c>
      <c r="D95" s="22">
        <v>500</v>
      </c>
      <c r="E95" s="22">
        <v>500</v>
      </c>
      <c r="F95" s="23"/>
      <c r="G95" s="22">
        <v>5</v>
      </c>
      <c r="H95" s="22">
        <v>7</v>
      </c>
      <c r="I95" s="22">
        <v>26</v>
      </c>
      <c r="J95" s="23"/>
      <c r="K95" s="22">
        <v>25</v>
      </c>
      <c r="L95" s="22">
        <v>3</v>
      </c>
      <c r="M95" s="24">
        <f>(I95*K95)/60</f>
        <v>10.833333333333334</v>
      </c>
      <c r="N95" s="24">
        <f>(I95*L95)/60</f>
        <v>1.3</v>
      </c>
      <c r="O95" s="24">
        <f>(D95+E95)/B95</f>
        <v>166.66666666666666</v>
      </c>
      <c r="P95" s="24">
        <f>G95/B95</f>
        <v>0.83333333333333337</v>
      </c>
      <c r="Q95" s="24">
        <f>K95/B95</f>
        <v>4.166666666666667</v>
      </c>
      <c r="R95" s="24">
        <f>L95/B95</f>
        <v>0.5</v>
      </c>
      <c r="S95" s="24">
        <f>M95/B95</f>
        <v>1.8055555555555556</v>
      </c>
      <c r="T95" s="24">
        <f>N95/B95</f>
        <v>0.21666666666666667</v>
      </c>
      <c r="U95" s="24"/>
      <c r="V95" s="12">
        <f t="shared" si="3"/>
        <v>40</v>
      </c>
      <c r="W95" s="36">
        <f t="shared" si="4"/>
        <v>55</v>
      </c>
      <c r="X95" s="37">
        <f t="shared" si="5"/>
        <v>115</v>
      </c>
    </row>
    <row r="96" spans="1:24" x14ac:dyDescent="0.25">
      <c r="A96" s="3" t="s">
        <v>112</v>
      </c>
      <c r="B96" s="3">
        <v>6</v>
      </c>
      <c r="C96" s="3">
        <v>2000</v>
      </c>
      <c r="D96" s="3">
        <v>500</v>
      </c>
      <c r="E96" s="3">
        <v>500</v>
      </c>
      <c r="F96" s="5"/>
      <c r="G96" s="3">
        <v>5</v>
      </c>
      <c r="H96" s="3">
        <v>7</v>
      </c>
      <c r="I96" s="3">
        <v>26</v>
      </c>
      <c r="J96" s="5"/>
      <c r="K96" s="3">
        <v>100</v>
      </c>
      <c r="L96" s="3">
        <v>12</v>
      </c>
      <c r="M96" s="9">
        <f>(I96*K96)/60</f>
        <v>43.333333333333336</v>
      </c>
      <c r="N96" s="9">
        <f>(I96*L96)/60</f>
        <v>5.2</v>
      </c>
      <c r="O96" s="9">
        <f>(D96+E96)/B96</f>
        <v>166.66666666666666</v>
      </c>
      <c r="P96" s="9">
        <f>G96/B96</f>
        <v>0.83333333333333337</v>
      </c>
      <c r="Q96" s="9">
        <f>K96/B96</f>
        <v>16.666666666666668</v>
      </c>
      <c r="R96" s="9">
        <f>L96/B96</f>
        <v>2</v>
      </c>
      <c r="S96" s="9">
        <f>M96/B96</f>
        <v>7.2222222222222223</v>
      </c>
      <c r="T96" s="9">
        <f>N96/B96</f>
        <v>0.8666666666666667</v>
      </c>
      <c r="U96" s="9"/>
      <c r="V96" s="12">
        <f t="shared" si="3"/>
        <v>160</v>
      </c>
      <c r="W96" s="36">
        <f t="shared" si="4"/>
        <v>220</v>
      </c>
      <c r="X96" s="37">
        <f t="shared" si="5"/>
        <v>460</v>
      </c>
    </row>
    <row r="97" spans="1:24" x14ac:dyDescent="0.25">
      <c r="A97" s="22" t="s">
        <v>113</v>
      </c>
      <c r="B97" s="22">
        <v>6</v>
      </c>
      <c r="C97" s="22">
        <v>2000</v>
      </c>
      <c r="D97" s="22">
        <v>500</v>
      </c>
      <c r="E97" s="22">
        <v>500</v>
      </c>
      <c r="F97" s="23"/>
      <c r="G97" s="22">
        <v>5</v>
      </c>
      <c r="H97" s="22">
        <v>7</v>
      </c>
      <c r="I97" s="22">
        <v>26</v>
      </c>
      <c r="J97" s="23"/>
      <c r="K97" s="22">
        <v>200</v>
      </c>
      <c r="L97" s="22">
        <v>24</v>
      </c>
      <c r="M97" s="24">
        <f>(I97*K97)/60</f>
        <v>86.666666666666671</v>
      </c>
      <c r="N97" s="24">
        <f>(I97*L97)/60</f>
        <v>10.4</v>
      </c>
      <c r="O97" s="24">
        <f>(D97+E97)/B97</f>
        <v>166.66666666666666</v>
      </c>
      <c r="P97" s="24">
        <f>G97/B97</f>
        <v>0.83333333333333337</v>
      </c>
      <c r="Q97" s="24">
        <f>K97/B97</f>
        <v>33.333333333333336</v>
      </c>
      <c r="R97" s="24">
        <f>L97/B97</f>
        <v>4</v>
      </c>
      <c r="S97" s="24">
        <f>M97/B97</f>
        <v>14.444444444444445</v>
      </c>
      <c r="T97" s="24">
        <f>N97/B97</f>
        <v>1.7333333333333334</v>
      </c>
      <c r="U97" s="24"/>
      <c r="V97" s="12">
        <f t="shared" si="3"/>
        <v>320</v>
      </c>
      <c r="W97" s="36">
        <f t="shared" si="4"/>
        <v>440</v>
      </c>
      <c r="X97" s="37">
        <f t="shared" si="5"/>
        <v>920</v>
      </c>
    </row>
    <row r="98" spans="1:24" x14ac:dyDescent="0.25">
      <c r="A98" s="3" t="s">
        <v>90</v>
      </c>
      <c r="B98" s="3">
        <v>4</v>
      </c>
      <c r="C98" s="3">
        <v>500</v>
      </c>
      <c r="D98" s="3">
        <v>600</v>
      </c>
      <c r="E98" s="3">
        <v>600</v>
      </c>
      <c r="F98" s="5"/>
      <c r="G98" s="3">
        <v>125</v>
      </c>
      <c r="H98" s="3">
        <v>6</v>
      </c>
      <c r="I98" s="3">
        <v>42</v>
      </c>
      <c r="J98" s="5"/>
      <c r="K98" s="3">
        <v>100</v>
      </c>
      <c r="L98" s="3"/>
      <c r="M98" s="9">
        <f>(I98*K98)/60</f>
        <v>70</v>
      </c>
      <c r="N98" s="9"/>
      <c r="O98" s="9">
        <f>(D98+E98)/B98</f>
        <v>300</v>
      </c>
      <c r="P98" s="9">
        <f>G98/B98</f>
        <v>31.25</v>
      </c>
      <c r="Q98" s="9">
        <f>K98/B98</f>
        <v>25</v>
      </c>
      <c r="R98" s="9"/>
      <c r="S98" s="9">
        <f>M98/B98</f>
        <v>17.5</v>
      </c>
      <c r="T98" s="9"/>
      <c r="U98" s="9"/>
      <c r="V98" s="12">
        <f t="shared" si="3"/>
        <v>100</v>
      </c>
      <c r="W98" s="36">
        <f t="shared" si="4"/>
        <v>100</v>
      </c>
      <c r="X98" s="37">
        <f t="shared" si="5"/>
        <v>100</v>
      </c>
    </row>
    <row r="99" spans="1:24" x14ac:dyDescent="0.25">
      <c r="A99" s="22" t="s">
        <v>91</v>
      </c>
      <c r="B99" s="22">
        <v>4</v>
      </c>
      <c r="C99" s="22">
        <v>500</v>
      </c>
      <c r="D99" s="22">
        <v>600</v>
      </c>
      <c r="E99" s="22">
        <v>600</v>
      </c>
      <c r="F99" s="23"/>
      <c r="G99" s="22">
        <v>125</v>
      </c>
      <c r="H99" s="23">
        <v>6</v>
      </c>
      <c r="I99" s="22">
        <v>42</v>
      </c>
      <c r="J99" s="23"/>
      <c r="K99" s="22">
        <v>45</v>
      </c>
      <c r="L99" s="22"/>
      <c r="M99" s="24">
        <f>(I99*K99)/60</f>
        <v>31.5</v>
      </c>
      <c r="N99" s="24"/>
      <c r="O99" s="24">
        <f>(D99+E99)/B99</f>
        <v>300</v>
      </c>
      <c r="P99" s="24">
        <f>G99/B99</f>
        <v>31.25</v>
      </c>
      <c r="Q99" s="24">
        <f>K99/B99</f>
        <v>11.25</v>
      </c>
      <c r="R99" s="24"/>
      <c r="S99" s="24">
        <f>M99/B99</f>
        <v>7.875</v>
      </c>
      <c r="T99" s="24"/>
      <c r="U99" s="24"/>
      <c r="V99" s="12">
        <f t="shared" si="3"/>
        <v>45</v>
      </c>
      <c r="W99" s="36">
        <f t="shared" si="4"/>
        <v>45</v>
      </c>
      <c r="X99" s="37">
        <f t="shared" si="5"/>
        <v>45</v>
      </c>
    </row>
  </sheetData>
  <pageMargins left="0.7" right="0.7" top="0.75" bottom="0.75" header="0.3" footer="0.3"/>
  <ignoredErrors>
    <ignoredError sqref="L30 L67 P67:Q6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Squad Defense Unit 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Ultraviolet</dc:creator>
  <cp:lastModifiedBy>Ultraviolet</cp:lastModifiedBy>
  <dcterms:created xsi:type="dcterms:W3CDTF">2017-09-16T00:48:46Z</dcterms:created>
  <dcterms:modified xsi:type="dcterms:W3CDTF">2017-09-27T17:50:07Z</dcterms:modified>
</cp:coreProperties>
</file>